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7" i="1"/>
  <c r="L326"/>
  <c r="L489"/>
  <c r="L447"/>
  <c r="L433"/>
  <c r="L467"/>
  <c r="L405"/>
  <c r="L383"/>
  <c r="L375"/>
  <c r="L349"/>
  <c r="L321"/>
  <c r="L173"/>
  <c r="L172"/>
  <c r="L153"/>
  <c r="L139"/>
  <c r="L130"/>
  <c r="F88"/>
  <c r="F81"/>
  <c r="F74"/>
  <c r="F89"/>
  <c r="F46"/>
  <c r="F47"/>
  <c r="L131"/>
  <c r="L215"/>
  <c r="L509"/>
  <c r="L494"/>
  <c r="L479"/>
  <c r="L475"/>
  <c r="L466"/>
  <c r="L459"/>
  <c r="L452"/>
  <c r="L437"/>
  <c r="L424"/>
  <c r="L417"/>
  <c r="L410"/>
  <c r="L395"/>
  <c r="L391"/>
  <c r="L425"/>
  <c r="L382"/>
  <c r="L368"/>
  <c r="L363"/>
  <c r="L353"/>
  <c r="L340"/>
  <c r="L341"/>
  <c r="L333"/>
  <c r="L311"/>
  <c r="L307"/>
  <c r="L214"/>
  <c r="L207"/>
  <c r="L200"/>
  <c r="L195"/>
  <c r="L185"/>
  <c r="L181"/>
  <c r="L165"/>
  <c r="L158"/>
  <c r="L143"/>
  <c r="L123"/>
  <c r="L116"/>
  <c r="L111"/>
  <c r="L101"/>
  <c r="L97"/>
  <c r="L89"/>
  <c r="L88"/>
  <c r="L81"/>
  <c r="L74"/>
  <c r="L69"/>
  <c r="L59"/>
  <c r="L55"/>
  <c r="L13"/>
  <c r="L17"/>
  <c r="L47"/>
  <c r="L46"/>
  <c r="L39"/>
  <c r="L32"/>
  <c r="B593"/>
  <c r="A593"/>
  <c r="J592"/>
  <c r="I592"/>
  <c r="H592"/>
  <c r="G592"/>
  <c r="F592"/>
  <c r="B586"/>
  <c r="A586"/>
  <c r="J585"/>
  <c r="J593"/>
  <c r="I585"/>
  <c r="H585"/>
  <c r="G585"/>
  <c r="F585"/>
  <c r="F593"/>
  <c r="B579"/>
  <c r="A579"/>
  <c r="J578"/>
  <c r="I578"/>
  <c r="H578"/>
  <c r="G578"/>
  <c r="F578"/>
  <c r="B574"/>
  <c r="A574"/>
  <c r="J573"/>
  <c r="I573"/>
  <c r="H573"/>
  <c r="H593"/>
  <c r="G573"/>
  <c r="F573"/>
  <c r="B564"/>
  <c r="A564"/>
  <c r="J563"/>
  <c r="I563"/>
  <c r="H563"/>
  <c r="G563"/>
  <c r="F563"/>
  <c r="B560"/>
  <c r="A560"/>
  <c r="L559"/>
  <c r="J559"/>
  <c r="I559"/>
  <c r="I593"/>
  <c r="H559"/>
  <c r="G559"/>
  <c r="G593"/>
  <c r="F559"/>
  <c r="B551"/>
  <c r="A551"/>
  <c r="J550"/>
  <c r="I550"/>
  <c r="H550"/>
  <c r="G550"/>
  <c r="F550"/>
  <c r="B544"/>
  <c r="A544"/>
  <c r="J543"/>
  <c r="J551"/>
  <c r="I543"/>
  <c r="H543"/>
  <c r="G543"/>
  <c r="F543"/>
  <c r="F551"/>
  <c r="B537"/>
  <c r="A537"/>
  <c r="J536"/>
  <c r="I536"/>
  <c r="H536"/>
  <c r="G536"/>
  <c r="F536"/>
  <c r="B532"/>
  <c r="A532"/>
  <c r="J531"/>
  <c r="I531"/>
  <c r="H531"/>
  <c r="H551"/>
  <c r="G531"/>
  <c r="F531"/>
  <c r="B522"/>
  <c r="A522"/>
  <c r="J521"/>
  <c r="I521"/>
  <c r="H521"/>
  <c r="G521"/>
  <c r="F521"/>
  <c r="B518"/>
  <c r="A518"/>
  <c r="L517"/>
  <c r="J517"/>
  <c r="I517"/>
  <c r="I551"/>
  <c r="H517"/>
  <c r="G517"/>
  <c r="G551"/>
  <c r="F517"/>
  <c r="B509"/>
  <c r="A509"/>
  <c r="J508"/>
  <c r="I508"/>
  <c r="H508"/>
  <c r="G508"/>
  <c r="F508"/>
  <c r="B502"/>
  <c r="A502"/>
  <c r="J501"/>
  <c r="J509"/>
  <c r="I501"/>
  <c r="H501"/>
  <c r="G501"/>
  <c r="F501"/>
  <c r="F509"/>
  <c r="B495"/>
  <c r="A495"/>
  <c r="J494"/>
  <c r="I494"/>
  <c r="I509"/>
  <c r="H494"/>
  <c r="H509"/>
  <c r="G494"/>
  <c r="G509"/>
  <c r="F494"/>
  <c r="B490"/>
  <c r="A490"/>
  <c r="B480"/>
  <c r="A480"/>
  <c r="B476"/>
  <c r="A476"/>
  <c r="B467"/>
  <c r="A467"/>
  <c r="B460"/>
  <c r="A460"/>
  <c r="B453"/>
  <c r="A453"/>
  <c r="B448"/>
  <c r="A448"/>
  <c r="B438"/>
  <c r="A438"/>
  <c r="B434"/>
  <c r="A434"/>
  <c r="B425"/>
  <c r="A425"/>
  <c r="B418"/>
  <c r="A418"/>
  <c r="B411"/>
  <c r="A411"/>
  <c r="B406"/>
  <c r="A406"/>
  <c r="B396"/>
  <c r="A396"/>
  <c r="B392"/>
  <c r="A392"/>
  <c r="B383"/>
  <c r="A383"/>
  <c r="B376"/>
  <c r="A376"/>
  <c r="B369"/>
  <c r="A369"/>
  <c r="B364"/>
  <c r="A364"/>
  <c r="B354"/>
  <c r="A354"/>
  <c r="B350"/>
  <c r="A350"/>
  <c r="B341"/>
  <c r="A341"/>
  <c r="B334"/>
  <c r="A334"/>
  <c r="B327"/>
  <c r="A327"/>
  <c r="B322"/>
  <c r="A322"/>
  <c r="B312"/>
  <c r="A312"/>
  <c r="B308"/>
  <c r="A308"/>
  <c r="B299"/>
  <c r="A299"/>
  <c r="J298"/>
  <c r="I298"/>
  <c r="H298"/>
  <c r="G298"/>
  <c r="F298"/>
  <c r="B292"/>
  <c r="A292"/>
  <c r="J291"/>
  <c r="J299"/>
  <c r="I291"/>
  <c r="H291"/>
  <c r="G291"/>
  <c r="F291"/>
  <c r="F299"/>
  <c r="B285"/>
  <c r="A285"/>
  <c r="J284"/>
  <c r="I284"/>
  <c r="H284"/>
  <c r="G284"/>
  <c r="F284"/>
  <c r="B280"/>
  <c r="A280"/>
  <c r="J279"/>
  <c r="I279"/>
  <c r="H279"/>
  <c r="H299"/>
  <c r="G279"/>
  <c r="F279"/>
  <c r="B270"/>
  <c r="A270"/>
  <c r="J269"/>
  <c r="I269"/>
  <c r="H269"/>
  <c r="G269"/>
  <c r="F269"/>
  <c r="B266"/>
  <c r="A266"/>
  <c r="L265"/>
  <c r="J265"/>
  <c r="I265"/>
  <c r="I299"/>
  <c r="H265"/>
  <c r="G265"/>
  <c r="G299"/>
  <c r="F265"/>
  <c r="B257"/>
  <c r="A257"/>
  <c r="J256"/>
  <c r="I256"/>
  <c r="H256"/>
  <c r="G256"/>
  <c r="F256"/>
  <c r="B250"/>
  <c r="A250"/>
  <c r="J249"/>
  <c r="J257"/>
  <c r="I249"/>
  <c r="H249"/>
  <c r="G249"/>
  <c r="F249"/>
  <c r="F257"/>
  <c r="B243"/>
  <c r="A243"/>
  <c r="J242"/>
  <c r="I242"/>
  <c r="H242"/>
  <c r="G242"/>
  <c r="F242"/>
  <c r="B238"/>
  <c r="A238"/>
  <c r="J237"/>
  <c r="I237"/>
  <c r="H237"/>
  <c r="H257"/>
  <c r="G237"/>
  <c r="F237"/>
  <c r="B228"/>
  <c r="A228"/>
  <c r="J227"/>
  <c r="I227"/>
  <c r="H227"/>
  <c r="G227"/>
  <c r="F227"/>
  <c r="B224"/>
  <c r="A224"/>
  <c r="L223"/>
  <c r="J223"/>
  <c r="I223"/>
  <c r="I257"/>
  <c r="H223"/>
  <c r="G223"/>
  <c r="G257"/>
  <c r="F223"/>
  <c r="B215"/>
  <c r="A215"/>
  <c r="J214"/>
  <c r="I214"/>
  <c r="H214"/>
  <c r="G214"/>
  <c r="F214"/>
  <c r="B208"/>
  <c r="A208"/>
  <c r="J207"/>
  <c r="J215"/>
  <c r="I207"/>
  <c r="H207"/>
  <c r="G207"/>
  <c r="F207"/>
  <c r="F215"/>
  <c r="B201"/>
  <c r="A201"/>
  <c r="J200"/>
  <c r="I200"/>
  <c r="I215"/>
  <c r="H200"/>
  <c r="G200"/>
  <c r="G215"/>
  <c r="F200"/>
  <c r="B196"/>
  <c r="A196"/>
  <c r="B186"/>
  <c r="A186"/>
  <c r="B182"/>
  <c r="A182"/>
  <c r="H215"/>
  <c r="B173"/>
  <c r="A173"/>
  <c r="B166"/>
  <c r="A166"/>
  <c r="B159"/>
  <c r="A159"/>
  <c r="B154"/>
  <c r="A154"/>
  <c r="B144"/>
  <c r="A144"/>
  <c r="B140"/>
  <c r="A140"/>
  <c r="B131"/>
  <c r="A131"/>
  <c r="B124"/>
  <c r="A124"/>
  <c r="B117"/>
  <c r="A117"/>
  <c r="B112"/>
  <c r="A112"/>
  <c r="B102"/>
  <c r="A102"/>
  <c r="B98"/>
  <c r="A98"/>
  <c r="B89"/>
  <c r="A89"/>
  <c r="B82"/>
  <c r="A82"/>
  <c r="B75"/>
  <c r="A75"/>
  <c r="B70"/>
  <c r="A70"/>
  <c r="B60"/>
  <c r="A60"/>
  <c r="B56"/>
  <c r="A56"/>
  <c r="B47"/>
  <c r="A47"/>
  <c r="B40"/>
  <c r="A40"/>
  <c r="B33"/>
  <c r="A33"/>
  <c r="B28"/>
  <c r="A28"/>
  <c r="B18"/>
  <c r="A18"/>
  <c r="B14"/>
  <c r="A14"/>
  <c r="I594"/>
  <c r="J594"/>
  <c r="L594"/>
  <c r="F594"/>
  <c r="H594"/>
  <c r="G594"/>
  <c r="L521"/>
  <c r="L551"/>
  <c r="L227"/>
  <c r="L257"/>
  <c r="L531"/>
  <c r="L536"/>
  <c r="L573"/>
  <c r="L578"/>
  <c r="L242"/>
  <c r="L237"/>
  <c r="L585"/>
  <c r="L291"/>
  <c r="L299"/>
  <c r="L269"/>
  <c r="L508"/>
  <c r="L256"/>
  <c r="L563"/>
  <c r="L593"/>
  <c r="L501"/>
  <c r="L543"/>
  <c r="L550"/>
  <c r="L279"/>
  <c r="L284"/>
  <c r="L249"/>
  <c r="L298"/>
  <c r="L592"/>
</calcChain>
</file>

<file path=xl/sharedStrings.xml><?xml version="1.0" encoding="utf-8"?>
<sst xmlns="http://schemas.openxmlformats.org/spreadsheetml/2006/main" count="744" uniqueCount="173">
  <si>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</si>
  <si>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</si>
  <si>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</si>
  <si>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</si>
  <si>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</si>
  <si>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</si>
  <si>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</si>
  <si>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</si>
  <si>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</si>
  <si>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</si>
  <si>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</si>
  <si>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</si>
  <si>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</si>
  <si>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</si>
  <si>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</si>
  <si>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</si>
  <si>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</si>
  <si>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</si>
  <si>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</si>
  <si>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</si>
  <si>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</si>
  <si>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</si>
  <si>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</si>
  <si>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</si>
  <si>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</si>
  <si>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</si>
  <si>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</si>
  <si>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</si>
  <si>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</si>
  <si>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</si>
  <si>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</si>
  <si>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</si>
  <si>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</si>
  <si>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</si>
  <si>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</si>
  <si>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</si>
  <si>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</si>
  <si>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</si>
  <si>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</si>
  <si>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</si>
  <si>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</si>
  <si>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</si>
  <si>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</si>
  <si>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</si>
  <si>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</si>
  <si>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</si>
  <si>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Бутерброд с маслом сливочным</t>
  </si>
  <si>
    <t>Чай с лимоном</t>
  </si>
  <si>
    <t>Хлеб пшеничный</t>
  </si>
  <si>
    <t>Фрукт</t>
  </si>
  <si>
    <t>Салат из свеклы с сыром и чесноком</t>
  </si>
  <si>
    <t>Суп рисовый с мясом (харчо)</t>
  </si>
  <si>
    <t>Сок</t>
  </si>
  <si>
    <t>Хлеб ржаной</t>
  </si>
  <si>
    <t>Напиток витаминизированный "Витошка"</t>
  </si>
  <si>
    <t>Сырники из творога</t>
  </si>
  <si>
    <t>Йогурт в упаковке</t>
  </si>
  <si>
    <t>Тефтели куринные с овощами</t>
  </si>
  <si>
    <t>Пюре картофельное с маслом сливочным</t>
  </si>
  <si>
    <t>Компот из свежих ягод</t>
  </si>
  <si>
    <t>Сельдь с картофелем и маслом растительным</t>
  </si>
  <si>
    <t>Каша рисовая жидкая молочная с маслом сливочным</t>
  </si>
  <si>
    <t>Какао с молоком</t>
  </si>
  <si>
    <t>Яйцо вареное</t>
  </si>
  <si>
    <t>Круассан</t>
  </si>
  <si>
    <t>Салат "школьные годы"</t>
  </si>
  <si>
    <t>Суп картофельный протертый (с гренками)</t>
  </si>
  <si>
    <t>Печень по-строгановски</t>
  </si>
  <si>
    <t>Макаронные изделия отварные с маслом сливочным</t>
  </si>
  <si>
    <t>Суфле из кур или бройлеров-цыплят с рисом</t>
  </si>
  <si>
    <t>Овощи натуральные свежие</t>
  </si>
  <si>
    <t>Запеканка картофельная с мясом и соусом</t>
  </si>
  <si>
    <t>Чай с сахаром</t>
  </si>
  <si>
    <t>Салат "Сельдь под шубой"</t>
  </si>
  <si>
    <t>Пирожки печеные с капустой</t>
  </si>
  <si>
    <t>Кисель молочный</t>
  </si>
  <si>
    <t>Бутерброд с маслом сливочным и сыром</t>
  </si>
  <si>
    <t>Кофейный напиток с молоком</t>
  </si>
  <si>
    <t>Винегрет овощной с сельдью</t>
  </si>
  <si>
    <t>Суп-лапша домашняя с курой</t>
  </si>
  <si>
    <t>Пицца школьная</t>
  </si>
  <si>
    <t>Сосиски, сардельки отварные</t>
  </si>
  <si>
    <t>Капуста цветная или белокочанная, запеченная в соусе</t>
  </si>
  <si>
    <t>Компот из цитрусовых</t>
  </si>
  <si>
    <t>Яйцо вареное с соленым огурцом</t>
  </si>
  <si>
    <t>Бутерброт горячий с сыром</t>
  </si>
  <si>
    <t>Суфле творожное со сгущенным молоком</t>
  </si>
  <si>
    <t>Бутерброт с маслом сливочным</t>
  </si>
  <si>
    <t>Чай с молоком</t>
  </si>
  <si>
    <t>Печенье</t>
  </si>
  <si>
    <t>Салат витаминный (2 вариант)</t>
  </si>
  <si>
    <t>Суп картофельный с рыбной консервой</t>
  </si>
  <si>
    <t>Азу (Свинина)</t>
  </si>
  <si>
    <t>Гребешок с повидлом</t>
  </si>
  <si>
    <t>Молоко кипяченое</t>
  </si>
  <si>
    <t>Рыба, тушенная с овощами</t>
  </si>
  <si>
    <t>Картофель отварной с маслом сливочным</t>
  </si>
  <si>
    <t>Напиток из свежих фруктов</t>
  </si>
  <si>
    <t>Салат из белокочанной капусты "Здоровье"</t>
  </si>
  <si>
    <t>Кулебяка с рыбой</t>
  </si>
  <si>
    <t>Пряники</t>
  </si>
  <si>
    <t>Каша пшеничная вязкая с маслом сливочным</t>
  </si>
  <si>
    <t>Чай сладкий с шиповником</t>
  </si>
  <si>
    <t>Борщ с капустой и картофелем со сметаной</t>
  </si>
  <si>
    <t>Биточки куринные</t>
  </si>
  <si>
    <t>Пюре картофельное с морковью</t>
  </si>
  <si>
    <t>Йогурт питьевой</t>
  </si>
  <si>
    <t>Творожок для детского питания в индивидуальной упаковке</t>
  </si>
  <si>
    <t>Каша манная молочная с маслом</t>
  </si>
  <si>
    <t>Салат "зеленый"</t>
  </si>
  <si>
    <t>Рассольник Ленинградский со сметаной</t>
  </si>
  <si>
    <t>Котлета "Здоровье"</t>
  </si>
  <si>
    <t>Капуста тушеная</t>
  </si>
  <si>
    <t>Компот из смеси сухофруктов</t>
  </si>
  <si>
    <t>Омлет натуральный с маслом сливочным</t>
  </si>
  <si>
    <t>Поджарка из свинины</t>
  </si>
  <si>
    <t>Кисель</t>
  </si>
  <si>
    <t>Сосиска в тесте</t>
  </si>
  <si>
    <t>Бутерброд с маслом сливочным и повидлом</t>
  </si>
  <si>
    <t xml:space="preserve"> </t>
  </si>
  <si>
    <t>Кофейный напиток на молоке</t>
  </si>
  <si>
    <t>Апельсин</t>
  </si>
  <si>
    <t>Салат из свежих овощей</t>
  </si>
  <si>
    <t>Суп картофельный с мясными фрикадельками</t>
  </si>
  <si>
    <t>Плов по-узбекски</t>
  </si>
  <si>
    <t>Ватрушка с творогом</t>
  </si>
  <si>
    <t>Йогурт в упковке</t>
  </si>
  <si>
    <t>Суфле рыбное (паровое)</t>
  </si>
  <si>
    <t>Рагу овощное (3 вариант)</t>
  </si>
  <si>
    <t>Напиток витаминизированный</t>
  </si>
  <si>
    <t>Салат картофельный с соленым огурцом</t>
  </si>
  <si>
    <t>Суп молочный рисовый с сливочным маслом</t>
  </si>
  <si>
    <t>Напиток яблочный</t>
  </si>
  <si>
    <t>Салат из свежей капусты с чесноком</t>
  </si>
  <si>
    <t>Суп картофельный с бобовыми с гренками</t>
  </si>
  <si>
    <t>Рыба, запеченная в омлете</t>
  </si>
  <si>
    <t>Напиток из кураги и свежих яблок</t>
  </si>
  <si>
    <t>Пирожки печеные с печенью</t>
  </si>
  <si>
    <t>Голубцы мясные с овощами</t>
  </si>
  <si>
    <t>Овощи натуральные, свежие</t>
  </si>
  <si>
    <t>Оладьи с (сгущеное молоко, повидло)</t>
  </si>
  <si>
    <t>Булочка с маком сладкая</t>
  </si>
  <si>
    <t>Творожок для детского питания в инвидуальной упаковке</t>
  </si>
  <si>
    <t>Пудинг из творога(варенный на пару) со сгущенным молоком</t>
  </si>
  <si>
    <t>Кисель "Витошка"</t>
  </si>
  <si>
    <t>Яйцо вареное, подгарнировка (зеленый горошек или кукуруза сладкая)</t>
  </si>
  <si>
    <t>Свекольник со сметаной</t>
  </si>
  <si>
    <t>Жаркое по-домашнему (свинина)</t>
  </si>
  <si>
    <t>Манник</t>
  </si>
  <si>
    <t>Сосиски,сардельки отварные</t>
  </si>
  <si>
    <t>Картофель запеченый, огурец свежий или соленый</t>
  </si>
  <si>
    <t>Напиток витаминизированный из шиповника</t>
  </si>
  <si>
    <t>Расстегай рыбный</t>
  </si>
  <si>
    <t>Бутерброд горячий с сыром</t>
  </si>
  <si>
    <t>Каша пшенная вязкая молочная с сливочным маслом</t>
  </si>
  <si>
    <t>Напиток ягодный</t>
  </si>
  <si>
    <t>Салат из белокочанной и морской капусты с яйцом</t>
  </si>
  <si>
    <t>Уха рыбацкая</t>
  </si>
  <si>
    <t>Шницель мясной</t>
  </si>
  <si>
    <t>Овощи в молочном соусе</t>
  </si>
  <si>
    <t>Напиток из плодов шиповника</t>
  </si>
  <si>
    <t>Коржик молочный</t>
  </si>
  <si>
    <t>Директор</t>
  </si>
  <si>
    <t>ГБОУ СО "Кировградская школа-интернат"</t>
  </si>
  <si>
    <t xml:space="preserve">кисломол.  </t>
  </si>
  <si>
    <t>Свинина, тушенная с капустой и яблоками</t>
  </si>
  <si>
    <t>О.В. Паршутина</t>
  </si>
  <si>
    <t>Кисломолочная продукция "Снежок "</t>
  </si>
  <si>
    <t>Напиток "Снежок"</t>
  </si>
  <si>
    <t>Каша молочная вязкая "Дружба" с маслом сливочным</t>
  </si>
  <si>
    <t>Напиток "Ягодный"</t>
  </si>
  <si>
    <t>Каша овсяная "Геркулес" жидкая молочная с маслом сливочным</t>
  </si>
  <si>
    <t>Напиток "Здоровье"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</si>
</sst>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77" sqref="E47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163</v>
      </c>
      <c r="D1" s="61"/>
      <c r="E1" s="61"/>
      <c r="F1" s="13" t="s">
        <v>16</v>
      </c>
      <c r="G1" s="2" t="s">
        <v>17</v>
      </c>
      <c r="H1" s="62" t="s">
        <v>162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166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21</v>
      </c>
      <c r="I3" s="55">
        <v>8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108</v>
      </c>
      <c r="F6" s="48">
        <v>205</v>
      </c>
      <c r="G6" s="48">
        <v>7</v>
      </c>
      <c r="H6" s="48">
        <v>10</v>
      </c>
      <c r="I6" s="48">
        <v>33</v>
      </c>
      <c r="J6" s="48">
        <v>250</v>
      </c>
      <c r="K6" s="49">
        <v>189</v>
      </c>
      <c r="L6" s="48">
        <v>14.4</v>
      </c>
    </row>
    <row r="7" spans="1:12" ht="15">
      <c r="A7" s="25"/>
      <c r="B7" s="16"/>
      <c r="C7" s="11"/>
      <c r="D7" s="6"/>
      <c r="E7" s="50" t="s">
        <v>76</v>
      </c>
      <c r="F7" s="51">
        <v>55</v>
      </c>
      <c r="G7" s="51">
        <v>6</v>
      </c>
      <c r="H7" s="51">
        <v>14</v>
      </c>
      <c r="I7" s="51">
        <v>16</v>
      </c>
      <c r="J7" s="51">
        <v>211</v>
      </c>
      <c r="K7" s="52">
        <v>1</v>
      </c>
      <c r="L7" s="51">
        <v>18.41</v>
      </c>
    </row>
    <row r="8" spans="1:12" ht="15">
      <c r="A8" s="25"/>
      <c r="B8" s="16"/>
      <c r="C8" s="11"/>
      <c r="D8" s="7" t="s">
        <v>22</v>
      </c>
      <c r="E8" s="50" t="s">
        <v>88</v>
      </c>
      <c r="F8" s="51">
        <v>200</v>
      </c>
      <c r="G8" s="51">
        <v>4</v>
      </c>
      <c r="H8" s="51">
        <v>4</v>
      </c>
      <c r="I8" s="51">
        <v>17</v>
      </c>
      <c r="J8" s="51">
        <v>126</v>
      </c>
      <c r="K8" s="52">
        <v>378</v>
      </c>
      <c r="L8" s="51">
        <v>10.66</v>
      </c>
    </row>
    <row r="9" spans="1:12" ht="15">
      <c r="A9" s="25"/>
      <c r="B9" s="16"/>
      <c r="C9" s="11"/>
      <c r="D9" s="7" t="s">
        <v>23</v>
      </c>
      <c r="E9" s="50" t="s">
        <v>48</v>
      </c>
      <c r="F9" s="51">
        <v>60</v>
      </c>
      <c r="G9" s="51">
        <v>5</v>
      </c>
      <c r="H9" s="51">
        <v>0</v>
      </c>
      <c r="I9" s="51">
        <v>30</v>
      </c>
      <c r="J9" s="51">
        <v>142</v>
      </c>
      <c r="K9" s="52"/>
      <c r="L9" s="51">
        <v>2.7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v>520</v>
      </c>
      <c r="G13" s="21">
        <v>22</v>
      </c>
      <c r="H13" s="21">
        <v>28</v>
      </c>
      <c r="I13" s="21">
        <v>96</v>
      </c>
      <c r="J13" s="21">
        <v>729</v>
      </c>
      <c r="K13" s="27"/>
      <c r="L13" s="21">
        <f>SUM(L6:L12)</f>
        <v>46.17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 t="s">
        <v>106</v>
      </c>
      <c r="F15" s="51">
        <v>200</v>
      </c>
      <c r="G15" s="51">
        <v>6</v>
      </c>
      <c r="H15" s="51">
        <v>5</v>
      </c>
      <c r="I15" s="51">
        <v>9</v>
      </c>
      <c r="J15" s="51">
        <v>82</v>
      </c>
      <c r="K15" s="52"/>
      <c r="L15" s="51">
        <v>16</v>
      </c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v>200</v>
      </c>
      <c r="G17" s="21">
        <v>6</v>
      </c>
      <c r="H17" s="21">
        <v>5</v>
      </c>
      <c r="I17" s="21">
        <v>9</v>
      </c>
      <c r="J17" s="21">
        <v>82</v>
      </c>
      <c r="K17" s="27"/>
      <c r="L17" s="21">
        <f>SUM(L15:L16)</f>
        <v>16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109</v>
      </c>
      <c r="F18" s="51">
        <v>100</v>
      </c>
      <c r="G18" s="51">
        <v>2</v>
      </c>
      <c r="H18" s="51">
        <v>6</v>
      </c>
      <c r="I18" s="51">
        <v>5</v>
      </c>
      <c r="J18" s="51">
        <v>82</v>
      </c>
      <c r="K18" s="52">
        <v>16</v>
      </c>
      <c r="L18" s="51">
        <v>7.87</v>
      </c>
    </row>
    <row r="19" spans="1:12" ht="15">
      <c r="A19" s="25"/>
      <c r="B19" s="16"/>
      <c r="C19" s="11"/>
      <c r="D19" s="7" t="s">
        <v>28</v>
      </c>
      <c r="E19" s="50" t="s">
        <v>110</v>
      </c>
      <c r="F19" s="51">
        <v>270</v>
      </c>
      <c r="G19" s="51">
        <v>3</v>
      </c>
      <c r="H19" s="51">
        <v>9</v>
      </c>
      <c r="I19" s="51">
        <v>19</v>
      </c>
      <c r="J19" s="51">
        <v>180</v>
      </c>
      <c r="K19" s="52">
        <v>96</v>
      </c>
      <c r="L19" s="51">
        <v>24.77</v>
      </c>
    </row>
    <row r="20" spans="1:12" ht="15">
      <c r="A20" s="25"/>
      <c r="B20" s="16"/>
      <c r="C20" s="11"/>
      <c r="D20" s="7" t="s">
        <v>29</v>
      </c>
      <c r="E20" s="50" t="s">
        <v>111</v>
      </c>
      <c r="F20" s="51">
        <v>100</v>
      </c>
      <c r="G20" s="51">
        <v>15</v>
      </c>
      <c r="H20" s="51">
        <v>33</v>
      </c>
      <c r="I20" s="51">
        <v>20</v>
      </c>
      <c r="J20" s="51">
        <v>431</v>
      </c>
      <c r="K20" s="52">
        <v>38</v>
      </c>
      <c r="L20" s="51">
        <v>37.58</v>
      </c>
    </row>
    <row r="21" spans="1:12" ht="15">
      <c r="A21" s="25"/>
      <c r="B21" s="16"/>
      <c r="C21" s="11"/>
      <c r="D21" s="7" t="s">
        <v>30</v>
      </c>
      <c r="E21" s="50" t="s">
        <v>112</v>
      </c>
      <c r="F21" s="51">
        <v>200</v>
      </c>
      <c r="G21" s="51">
        <v>4</v>
      </c>
      <c r="H21" s="51">
        <v>5</v>
      </c>
      <c r="I21" s="51">
        <v>23</v>
      </c>
      <c r="J21" s="51">
        <v>156</v>
      </c>
      <c r="K21" s="52">
        <v>139</v>
      </c>
      <c r="L21" s="51">
        <v>16.64</v>
      </c>
    </row>
    <row r="22" spans="1:12" ht="15">
      <c r="A22" s="25"/>
      <c r="B22" s="16"/>
      <c r="C22" s="11"/>
      <c r="D22" s="7" t="s">
        <v>31</v>
      </c>
      <c r="E22" s="50" t="s">
        <v>113</v>
      </c>
      <c r="F22" s="51">
        <v>200</v>
      </c>
      <c r="G22" s="51">
        <v>0</v>
      </c>
      <c r="H22" s="51">
        <v>0</v>
      </c>
      <c r="I22" s="51">
        <v>15</v>
      </c>
      <c r="J22" s="51">
        <v>62</v>
      </c>
      <c r="K22" s="52">
        <v>349</v>
      </c>
      <c r="L22" s="51">
        <v>5.74</v>
      </c>
    </row>
    <row r="23" spans="1:12" ht="15">
      <c r="A23" s="25"/>
      <c r="B23" s="16"/>
      <c r="C23" s="11"/>
      <c r="D23" s="7" t="s">
        <v>32</v>
      </c>
      <c r="E23" s="50" t="s">
        <v>48</v>
      </c>
      <c r="F23" s="51">
        <v>40</v>
      </c>
      <c r="G23" s="51">
        <v>3</v>
      </c>
      <c r="H23" s="51">
        <v>0</v>
      </c>
      <c r="I23" s="51">
        <v>20</v>
      </c>
      <c r="J23" s="51">
        <v>95</v>
      </c>
      <c r="K23" s="52"/>
      <c r="L23" s="51">
        <v>1.8</v>
      </c>
    </row>
    <row r="24" spans="1:12" ht="15">
      <c r="A24" s="25"/>
      <c r="B24" s="16"/>
      <c r="C24" s="11"/>
      <c r="D24" s="7" t="s">
        <v>33</v>
      </c>
      <c r="E24" s="50" t="s">
        <v>53</v>
      </c>
      <c r="F24" s="51">
        <v>80</v>
      </c>
      <c r="G24" s="51">
        <v>5</v>
      </c>
      <c r="H24" s="51">
        <v>1</v>
      </c>
      <c r="I24" s="51">
        <v>34</v>
      </c>
      <c r="J24" s="51">
        <v>163</v>
      </c>
      <c r="K24" s="52"/>
      <c r="L24" s="51">
        <v>3.6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v>990</v>
      </c>
      <c r="G27" s="21">
        <v>32</v>
      </c>
      <c r="H27" s="21">
        <v>54</v>
      </c>
      <c r="I27" s="21">
        <v>136</v>
      </c>
      <c r="J27" s="21">
        <v>1169</v>
      </c>
      <c r="K27" s="27"/>
      <c r="L27" s="21">
        <f>SUM(L18:L26)</f>
        <v>97.999999999999986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 t="s">
        <v>52</v>
      </c>
      <c r="F29" s="51">
        <v>200</v>
      </c>
      <c r="G29" s="51">
        <v>1</v>
      </c>
      <c r="H29" s="51">
        <v>0</v>
      </c>
      <c r="I29" s="51">
        <v>20</v>
      </c>
      <c r="J29" s="51">
        <v>83</v>
      </c>
      <c r="K29" s="52">
        <v>389</v>
      </c>
      <c r="L29" s="51">
        <v>10.27</v>
      </c>
    </row>
    <row r="30" spans="1:12" ht="15">
      <c r="A30" s="25"/>
      <c r="B30" s="16"/>
      <c r="C30" s="11"/>
      <c r="D30" s="6"/>
      <c r="E30" s="50" t="s">
        <v>114</v>
      </c>
      <c r="F30" s="51">
        <v>120</v>
      </c>
      <c r="G30" s="51">
        <v>11</v>
      </c>
      <c r="H30" s="51">
        <v>15</v>
      </c>
      <c r="I30" s="51">
        <v>3</v>
      </c>
      <c r="J30" s="51">
        <v>193</v>
      </c>
      <c r="K30" s="52">
        <v>214</v>
      </c>
      <c r="L30" s="51">
        <v>22.28</v>
      </c>
    </row>
    <row r="31" spans="1:12" ht="15">
      <c r="A31" s="25"/>
      <c r="B31" s="16"/>
      <c r="C31" s="11"/>
      <c r="D31" s="6"/>
      <c r="E31" s="50" t="s">
        <v>49</v>
      </c>
      <c r="F31" s="51">
        <v>100</v>
      </c>
      <c r="G31" s="51">
        <v>1</v>
      </c>
      <c r="H31" s="51">
        <v>1</v>
      </c>
      <c r="I31" s="51">
        <v>25</v>
      </c>
      <c r="J31" s="51">
        <v>118</v>
      </c>
      <c r="K31" s="52"/>
      <c r="L31" s="51">
        <v>15</v>
      </c>
    </row>
    <row r="32" spans="1:12" ht="15">
      <c r="A32" s="26"/>
      <c r="B32" s="18"/>
      <c r="C32" s="8"/>
      <c r="D32" s="19" t="s">
        <v>39</v>
      </c>
      <c r="E32" s="9"/>
      <c r="F32" s="21">
        <v>420</v>
      </c>
      <c r="G32" s="21">
        <v>13</v>
      </c>
      <c r="H32" s="21">
        <v>16</v>
      </c>
      <c r="I32" s="21">
        <v>48</v>
      </c>
      <c r="J32" s="21">
        <v>394</v>
      </c>
      <c r="K32" s="27"/>
      <c r="L32" s="21">
        <f>SUM(L29:L31)</f>
        <v>47.55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115</v>
      </c>
      <c r="F33" s="51">
        <v>100</v>
      </c>
      <c r="G33" s="51">
        <v>17</v>
      </c>
      <c r="H33" s="51">
        <v>41</v>
      </c>
      <c r="I33" s="51">
        <v>3</v>
      </c>
      <c r="J33" s="51">
        <v>450</v>
      </c>
      <c r="K33" s="52">
        <v>251</v>
      </c>
      <c r="L33" s="51">
        <v>50.26</v>
      </c>
    </row>
    <row r="34" spans="1:12" ht="15">
      <c r="A34" s="25"/>
      <c r="B34" s="16"/>
      <c r="C34" s="11"/>
      <c r="D34" s="7" t="s">
        <v>30</v>
      </c>
      <c r="E34" s="50" t="s">
        <v>96</v>
      </c>
      <c r="F34" s="51">
        <v>200</v>
      </c>
      <c r="G34" s="51">
        <v>4</v>
      </c>
      <c r="H34" s="51">
        <v>9</v>
      </c>
      <c r="I34" s="51">
        <v>34</v>
      </c>
      <c r="J34" s="51">
        <v>233</v>
      </c>
      <c r="K34" s="52">
        <v>126</v>
      </c>
      <c r="L34" s="51">
        <v>22.45</v>
      </c>
    </row>
    <row r="35" spans="1:12" ht="15">
      <c r="A35" s="25"/>
      <c r="B35" s="16"/>
      <c r="C35" s="11"/>
      <c r="D35" s="7" t="s">
        <v>31</v>
      </c>
      <c r="E35" s="50" t="s">
        <v>116</v>
      </c>
      <c r="F35" s="51">
        <v>200</v>
      </c>
      <c r="G35" s="51">
        <v>0</v>
      </c>
      <c r="H35" s="51">
        <v>0</v>
      </c>
      <c r="I35" s="51">
        <v>30</v>
      </c>
      <c r="J35" s="51">
        <v>119</v>
      </c>
      <c r="K35" s="52">
        <v>411</v>
      </c>
      <c r="L35" s="51">
        <v>6.13</v>
      </c>
    </row>
    <row r="36" spans="1:12" ht="15">
      <c r="A36" s="25"/>
      <c r="B36" s="16"/>
      <c r="C36" s="11"/>
      <c r="D36" s="7" t="s">
        <v>23</v>
      </c>
      <c r="E36" s="50" t="s">
        <v>48</v>
      </c>
      <c r="F36" s="51">
        <v>40</v>
      </c>
      <c r="G36" s="51">
        <v>3</v>
      </c>
      <c r="H36" s="51">
        <v>0</v>
      </c>
      <c r="I36" s="51">
        <v>20</v>
      </c>
      <c r="J36" s="51">
        <v>95</v>
      </c>
      <c r="K36" s="52"/>
      <c r="L36" s="51">
        <v>1.8</v>
      </c>
    </row>
    <row r="37" spans="1:12" ht="15">
      <c r="A37" s="25"/>
      <c r="B37" s="16"/>
      <c r="C37" s="11"/>
      <c r="D37" s="6"/>
      <c r="E37" s="50" t="s">
        <v>53</v>
      </c>
      <c r="F37" s="51">
        <v>30</v>
      </c>
      <c r="G37" s="51">
        <v>2</v>
      </c>
      <c r="H37" s="51">
        <v>0</v>
      </c>
      <c r="I37" s="51">
        <v>13</v>
      </c>
      <c r="J37" s="51">
        <v>61</v>
      </c>
      <c r="K37" s="52"/>
      <c r="L37" s="51">
        <v>1.35</v>
      </c>
    </row>
    <row r="38" spans="1:12" ht="15">
      <c r="A38" s="25"/>
      <c r="B38" s="16"/>
      <c r="C38" s="11"/>
      <c r="D38" s="6"/>
      <c r="E38" s="50" t="s">
        <v>117</v>
      </c>
      <c r="F38" s="51">
        <v>100</v>
      </c>
      <c r="G38" s="51">
        <v>10</v>
      </c>
      <c r="H38" s="51">
        <v>13</v>
      </c>
      <c r="I38" s="51">
        <v>26</v>
      </c>
      <c r="J38" s="51">
        <v>260</v>
      </c>
      <c r="K38" s="52">
        <v>701</v>
      </c>
      <c r="L38" s="51">
        <v>18.8</v>
      </c>
    </row>
    <row r="39" spans="1:12" ht="15">
      <c r="A39" s="26"/>
      <c r="B39" s="18"/>
      <c r="C39" s="8"/>
      <c r="D39" s="19" t="s">
        <v>39</v>
      </c>
      <c r="E39" s="9"/>
      <c r="F39" s="21">
        <v>670</v>
      </c>
      <c r="G39" s="21">
        <v>36</v>
      </c>
      <c r="H39" s="21">
        <v>63</v>
      </c>
      <c r="I39" s="21">
        <v>126</v>
      </c>
      <c r="J39" s="21">
        <v>1218</v>
      </c>
      <c r="K39" s="27"/>
      <c r="L39" s="21">
        <f>SUM(L33:L38)</f>
        <v>100.78999999999998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 t="s">
        <v>118</v>
      </c>
      <c r="F41" s="51">
        <v>60</v>
      </c>
      <c r="G41" s="51">
        <v>3</v>
      </c>
      <c r="H41" s="51">
        <v>9</v>
      </c>
      <c r="I41" s="51">
        <v>31</v>
      </c>
      <c r="J41" s="51">
        <v>221</v>
      </c>
      <c r="K41" s="52">
        <v>1</v>
      </c>
      <c r="L41" s="51">
        <v>12.28</v>
      </c>
    </row>
    <row r="42" spans="1:12" ht="15">
      <c r="A42" s="25"/>
      <c r="B42" s="16"/>
      <c r="C42" s="11"/>
      <c r="D42" s="12" t="s">
        <v>31</v>
      </c>
      <c r="E42" s="50" t="s">
        <v>72</v>
      </c>
      <c r="F42" s="51">
        <v>200</v>
      </c>
      <c r="G42" s="51">
        <v>0</v>
      </c>
      <c r="H42" s="51">
        <v>0</v>
      </c>
      <c r="I42" s="51">
        <v>20</v>
      </c>
      <c r="J42" s="51">
        <v>80</v>
      </c>
      <c r="K42" s="52">
        <v>430</v>
      </c>
      <c r="L42" s="51">
        <v>2.38</v>
      </c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 t="s">
        <v>119</v>
      </c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SUM(F41:F45)</f>
        <v>260</v>
      </c>
      <c r="G46" s="21">
        <v>3</v>
      </c>
      <c r="H46" s="21">
        <v>9</v>
      </c>
      <c r="I46" s="21">
        <v>51</v>
      </c>
      <c r="J46" s="21">
        <v>301</v>
      </c>
      <c r="K46" s="27"/>
      <c r="L46" s="21">
        <f>SUM(L41:L45)</f>
        <v>14.66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SUM(F27+F13+F17+F32+F39+F46)</f>
        <v>3060</v>
      </c>
      <c r="G47" s="34">
        <v>112</v>
      </c>
      <c r="H47" s="34">
        <v>175</v>
      </c>
      <c r="I47" s="34">
        <v>466</v>
      </c>
      <c r="J47" s="34">
        <v>3893</v>
      </c>
      <c r="K47" s="35"/>
      <c r="L47" s="34">
        <f>SUM(L41:L45,L33:L38,L29:L31,L17:L26,L15:L16,L6:L12)</f>
        <v>339.17000000000007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169</v>
      </c>
      <c r="F48" s="48">
        <v>205</v>
      </c>
      <c r="G48" s="48">
        <v>7</v>
      </c>
      <c r="H48" s="48">
        <v>10</v>
      </c>
      <c r="I48" s="48">
        <v>33</v>
      </c>
      <c r="J48" s="48">
        <v>254</v>
      </c>
      <c r="K48" s="49">
        <v>328</v>
      </c>
      <c r="L48" s="48">
        <v>15.26</v>
      </c>
    </row>
    <row r="49" spans="1:12" ht="15">
      <c r="A49" s="15"/>
      <c r="B49" s="16"/>
      <c r="C49" s="11"/>
      <c r="D49" s="6"/>
      <c r="E49" s="50" t="s">
        <v>76</v>
      </c>
      <c r="F49" s="51">
        <v>55</v>
      </c>
      <c r="G49" s="51">
        <v>6</v>
      </c>
      <c r="H49" s="51">
        <v>14</v>
      </c>
      <c r="I49" s="51">
        <v>16</v>
      </c>
      <c r="J49" s="51">
        <v>211</v>
      </c>
      <c r="K49" s="52">
        <v>1</v>
      </c>
      <c r="L49" s="51">
        <v>18.41</v>
      </c>
    </row>
    <row r="50" spans="1:12" ht="15">
      <c r="A50" s="15"/>
      <c r="B50" s="16"/>
      <c r="C50" s="11"/>
      <c r="D50" s="7" t="s">
        <v>22</v>
      </c>
      <c r="E50" s="50" t="s">
        <v>120</v>
      </c>
      <c r="F50" s="51">
        <v>200</v>
      </c>
      <c r="G50" s="51">
        <v>4</v>
      </c>
      <c r="H50" s="51">
        <v>4</v>
      </c>
      <c r="I50" s="51">
        <v>18</v>
      </c>
      <c r="J50" s="51">
        <v>123</v>
      </c>
      <c r="K50" s="52">
        <v>379</v>
      </c>
      <c r="L50" s="51">
        <v>10.92</v>
      </c>
    </row>
    <row r="51" spans="1:12" ht="15">
      <c r="A51" s="15"/>
      <c r="B51" s="16"/>
      <c r="C51" s="11"/>
      <c r="D51" s="7" t="s">
        <v>23</v>
      </c>
      <c r="E51" s="50" t="s">
        <v>48</v>
      </c>
      <c r="F51" s="51">
        <v>60</v>
      </c>
      <c r="G51" s="51">
        <v>5</v>
      </c>
      <c r="H51" s="51">
        <v>0</v>
      </c>
      <c r="I51" s="51">
        <v>30</v>
      </c>
      <c r="J51" s="51">
        <v>142</v>
      </c>
      <c r="K51" s="52"/>
      <c r="L51" s="51">
        <v>2.7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v>520</v>
      </c>
      <c r="G55" s="21">
        <v>22</v>
      </c>
      <c r="H55" s="21">
        <v>28</v>
      </c>
      <c r="I55" s="21">
        <v>97</v>
      </c>
      <c r="J55" s="21">
        <v>730</v>
      </c>
      <c r="K55" s="27"/>
      <c r="L55" s="21">
        <f>SUM(L48:L54)</f>
        <v>47.290000000000006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121</v>
      </c>
      <c r="F56" s="51">
        <v>200</v>
      </c>
      <c r="G56" s="51">
        <v>1</v>
      </c>
      <c r="H56" s="51">
        <v>1</v>
      </c>
      <c r="I56" s="51">
        <v>20</v>
      </c>
      <c r="J56" s="51">
        <v>94</v>
      </c>
      <c r="K56" s="52"/>
      <c r="L56" s="51">
        <v>48</v>
      </c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v>200</v>
      </c>
      <c r="G59" s="21">
        <v>1</v>
      </c>
      <c r="H59" s="21">
        <v>1</v>
      </c>
      <c r="I59" s="21">
        <v>20</v>
      </c>
      <c r="J59" s="21">
        <v>94</v>
      </c>
      <c r="K59" s="27"/>
      <c r="L59" s="21">
        <f>SUM(L56:L58)</f>
        <v>48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122</v>
      </c>
      <c r="F60" s="51">
        <v>120</v>
      </c>
      <c r="G60" s="51">
        <v>1</v>
      </c>
      <c r="H60" s="51">
        <v>6</v>
      </c>
      <c r="I60" s="51">
        <v>4</v>
      </c>
      <c r="J60" s="51">
        <v>76</v>
      </c>
      <c r="K60" s="52">
        <v>17</v>
      </c>
      <c r="L60" s="51">
        <v>17.18</v>
      </c>
    </row>
    <row r="61" spans="1:12" ht="15">
      <c r="A61" s="15"/>
      <c r="B61" s="16"/>
      <c r="C61" s="11"/>
      <c r="D61" s="7" t="s">
        <v>28</v>
      </c>
      <c r="E61" s="50" t="s">
        <v>123</v>
      </c>
      <c r="F61" s="51">
        <v>250</v>
      </c>
      <c r="G61" s="51">
        <v>10</v>
      </c>
      <c r="H61" s="51">
        <v>17</v>
      </c>
      <c r="I61" s="51">
        <v>30</v>
      </c>
      <c r="J61" s="51">
        <v>313</v>
      </c>
      <c r="K61" s="52">
        <v>97</v>
      </c>
      <c r="L61" s="51">
        <v>26.48</v>
      </c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 t="s">
        <v>124</v>
      </c>
      <c r="F63" s="51">
        <v>300</v>
      </c>
      <c r="G63" s="51">
        <v>21</v>
      </c>
      <c r="H63" s="51">
        <v>49</v>
      </c>
      <c r="I63" s="51">
        <v>63</v>
      </c>
      <c r="J63" s="51">
        <v>775</v>
      </c>
      <c r="K63" s="52">
        <v>266</v>
      </c>
      <c r="L63" s="51">
        <v>58.62</v>
      </c>
    </row>
    <row r="64" spans="1:12" ht="15">
      <c r="A64" s="15"/>
      <c r="B64" s="16"/>
      <c r="C64" s="11"/>
      <c r="D64" s="7" t="s">
        <v>31</v>
      </c>
      <c r="E64" s="50" t="s">
        <v>52</v>
      </c>
      <c r="F64" s="51">
        <v>200</v>
      </c>
      <c r="G64" s="51">
        <v>1</v>
      </c>
      <c r="H64" s="51">
        <v>0</v>
      </c>
      <c r="I64" s="51">
        <v>20</v>
      </c>
      <c r="J64" s="51">
        <v>83</v>
      </c>
      <c r="K64" s="52">
        <v>389</v>
      </c>
      <c r="L64" s="51">
        <v>10.27</v>
      </c>
    </row>
    <row r="65" spans="1:12" ht="15">
      <c r="A65" s="15"/>
      <c r="B65" s="16"/>
      <c r="C65" s="11"/>
      <c r="D65" s="7" t="s">
        <v>32</v>
      </c>
      <c r="E65" s="50" t="s">
        <v>48</v>
      </c>
      <c r="F65" s="51">
        <v>40</v>
      </c>
      <c r="G65" s="51">
        <v>3</v>
      </c>
      <c r="H65" s="51">
        <v>0</v>
      </c>
      <c r="I65" s="51">
        <v>20</v>
      </c>
      <c r="J65" s="51">
        <v>95</v>
      </c>
      <c r="K65" s="52"/>
      <c r="L65" s="51">
        <v>1.8</v>
      </c>
    </row>
    <row r="66" spans="1:12" ht="15">
      <c r="A66" s="15"/>
      <c r="B66" s="16"/>
      <c r="C66" s="11"/>
      <c r="D66" s="7" t="s">
        <v>33</v>
      </c>
      <c r="E66" s="50" t="s">
        <v>53</v>
      </c>
      <c r="F66" s="51">
        <v>80</v>
      </c>
      <c r="G66" s="51">
        <v>5</v>
      </c>
      <c r="H66" s="51">
        <v>1</v>
      </c>
      <c r="I66" s="51">
        <v>34</v>
      </c>
      <c r="J66" s="51">
        <v>163</v>
      </c>
      <c r="K66" s="52"/>
      <c r="L66" s="51">
        <v>3.6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v>990</v>
      </c>
      <c r="G69" s="21">
        <v>41</v>
      </c>
      <c r="H69" s="21">
        <v>73</v>
      </c>
      <c r="I69" s="21">
        <v>171</v>
      </c>
      <c r="J69" s="21">
        <v>1505</v>
      </c>
      <c r="K69" s="27"/>
      <c r="L69" s="21">
        <f>SUM(L63:L68)</f>
        <v>74.289999999999992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125</v>
      </c>
      <c r="F70" s="51">
        <v>80</v>
      </c>
      <c r="G70" s="51">
        <v>13</v>
      </c>
      <c r="H70" s="51">
        <v>10</v>
      </c>
      <c r="I70" s="51">
        <v>40</v>
      </c>
      <c r="J70" s="51">
        <v>298</v>
      </c>
      <c r="K70" s="52">
        <v>695</v>
      </c>
      <c r="L70" s="51">
        <v>18</v>
      </c>
    </row>
    <row r="71" spans="1:12" ht="15">
      <c r="A71" s="15"/>
      <c r="B71" s="16"/>
      <c r="C71" s="11"/>
      <c r="D71" s="12" t="s">
        <v>31</v>
      </c>
      <c r="E71" s="50" t="s">
        <v>116</v>
      </c>
      <c r="F71" s="51">
        <v>200</v>
      </c>
      <c r="G71" s="51">
        <v>0</v>
      </c>
      <c r="H71" s="51">
        <v>0</v>
      </c>
      <c r="I71" s="51">
        <v>20</v>
      </c>
      <c r="J71" s="51">
        <v>80</v>
      </c>
      <c r="K71" s="52">
        <v>411</v>
      </c>
      <c r="L71" s="51">
        <v>5.8</v>
      </c>
    </row>
    <row r="72" spans="1:12" ht="15">
      <c r="A72" s="15"/>
      <c r="B72" s="16"/>
      <c r="C72" s="11"/>
      <c r="D72" s="6"/>
      <c r="E72" s="50" t="s">
        <v>126</v>
      </c>
      <c r="F72" s="51">
        <v>125</v>
      </c>
      <c r="G72" s="51">
        <v>4</v>
      </c>
      <c r="H72" s="51">
        <v>3</v>
      </c>
      <c r="I72" s="51">
        <v>6</v>
      </c>
      <c r="J72" s="51">
        <v>71</v>
      </c>
      <c r="K72" s="52"/>
      <c r="L72" s="51">
        <v>25</v>
      </c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405</v>
      </c>
      <c r="G74" s="21">
        <v>17</v>
      </c>
      <c r="H74" s="21">
        <v>13</v>
      </c>
      <c r="I74" s="21">
        <v>66</v>
      </c>
      <c r="J74" s="21">
        <v>449</v>
      </c>
      <c r="K74" s="27"/>
      <c r="L74" s="21">
        <f>SUM(L70:L73)</f>
        <v>48.8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127</v>
      </c>
      <c r="F75" s="51">
        <v>100</v>
      </c>
      <c r="G75" s="51">
        <v>21</v>
      </c>
      <c r="H75" s="51">
        <v>11</v>
      </c>
      <c r="I75" s="51">
        <v>1</v>
      </c>
      <c r="J75" s="51">
        <v>192</v>
      </c>
      <c r="K75" s="52">
        <v>250</v>
      </c>
      <c r="L75" s="51">
        <v>32.89</v>
      </c>
    </row>
    <row r="76" spans="1:12" ht="15">
      <c r="A76" s="15"/>
      <c r="B76" s="16"/>
      <c r="C76" s="11"/>
      <c r="D76" s="7" t="s">
        <v>30</v>
      </c>
      <c r="E76" s="50" t="s">
        <v>128</v>
      </c>
      <c r="F76" s="51">
        <v>220</v>
      </c>
      <c r="G76" s="51">
        <v>4</v>
      </c>
      <c r="H76" s="51">
        <v>8</v>
      </c>
      <c r="I76" s="51">
        <v>28</v>
      </c>
      <c r="J76" s="51">
        <v>206</v>
      </c>
      <c r="K76" s="52">
        <v>344</v>
      </c>
      <c r="L76" s="51">
        <v>21.85</v>
      </c>
    </row>
    <row r="77" spans="1:12" ht="15">
      <c r="A77" s="15"/>
      <c r="B77" s="16"/>
      <c r="C77" s="11"/>
      <c r="D77" s="7" t="s">
        <v>31</v>
      </c>
      <c r="E77" s="50" t="s">
        <v>129</v>
      </c>
      <c r="F77" s="51">
        <v>200</v>
      </c>
      <c r="G77" s="51">
        <v>7</v>
      </c>
      <c r="H77" s="51">
        <v>0</v>
      </c>
      <c r="I77" s="51">
        <v>63</v>
      </c>
      <c r="J77" s="51">
        <v>423</v>
      </c>
      <c r="K77" s="52">
        <v>0</v>
      </c>
      <c r="L77" s="51">
        <v>10.4</v>
      </c>
    </row>
    <row r="78" spans="1:12" ht="15">
      <c r="A78" s="15"/>
      <c r="B78" s="16"/>
      <c r="C78" s="11"/>
      <c r="D78" s="7" t="s">
        <v>23</v>
      </c>
      <c r="E78" s="50" t="s">
        <v>48</v>
      </c>
      <c r="F78" s="51">
        <v>40</v>
      </c>
      <c r="G78" s="51">
        <v>3</v>
      </c>
      <c r="H78" s="51">
        <v>0</v>
      </c>
      <c r="I78" s="51">
        <v>20</v>
      </c>
      <c r="J78" s="51">
        <v>95</v>
      </c>
      <c r="K78" s="52"/>
      <c r="L78" s="51">
        <v>1.8</v>
      </c>
    </row>
    <row r="79" spans="1:12" ht="15">
      <c r="A79" s="15"/>
      <c r="B79" s="16"/>
      <c r="C79" s="11"/>
      <c r="D79" s="6"/>
      <c r="E79" s="50" t="s">
        <v>53</v>
      </c>
      <c r="F79" s="51">
        <v>30</v>
      </c>
      <c r="G79" s="51">
        <v>2</v>
      </c>
      <c r="H79" s="51">
        <v>0</v>
      </c>
      <c r="I79" s="51">
        <v>13</v>
      </c>
      <c r="J79" s="51">
        <v>61</v>
      </c>
      <c r="K79" s="52"/>
      <c r="L79" s="51">
        <v>1.35</v>
      </c>
    </row>
    <row r="80" spans="1:12" ht="15">
      <c r="A80" s="15"/>
      <c r="B80" s="16"/>
      <c r="C80" s="11"/>
      <c r="D80" s="6"/>
      <c r="E80" s="50" t="s">
        <v>130</v>
      </c>
      <c r="F80" s="51">
        <v>100</v>
      </c>
      <c r="G80" s="51">
        <v>2</v>
      </c>
      <c r="H80" s="51">
        <v>2</v>
      </c>
      <c r="I80" s="51">
        <v>10</v>
      </c>
      <c r="J80" s="51">
        <v>69</v>
      </c>
      <c r="K80" s="52">
        <v>35</v>
      </c>
      <c r="L80" s="51">
        <v>25.1</v>
      </c>
    </row>
    <row r="81" spans="1:12" ht="15">
      <c r="A81" s="17"/>
      <c r="B81" s="18"/>
      <c r="C81" s="8"/>
      <c r="D81" s="19" t="s">
        <v>39</v>
      </c>
      <c r="E81" s="9"/>
      <c r="F81" s="21">
        <f>SUM(F75:F80)</f>
        <v>690</v>
      </c>
      <c r="G81" s="21">
        <v>39</v>
      </c>
      <c r="H81" s="21">
        <v>21</v>
      </c>
      <c r="I81" s="21">
        <v>207</v>
      </c>
      <c r="J81" s="21">
        <v>1046</v>
      </c>
      <c r="K81" s="27"/>
      <c r="L81" s="21">
        <f>SUM(L75:L80)</f>
        <v>93.389999999999986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 t="s">
        <v>100</v>
      </c>
      <c r="F83" s="51">
        <v>50</v>
      </c>
      <c r="G83" s="51">
        <v>3</v>
      </c>
      <c r="H83" s="51">
        <v>2</v>
      </c>
      <c r="I83" s="51">
        <v>35</v>
      </c>
      <c r="J83" s="51">
        <v>168</v>
      </c>
      <c r="K83" s="52"/>
      <c r="L83" s="51">
        <v>5.52</v>
      </c>
    </row>
    <row r="84" spans="1:12" ht="15">
      <c r="A84" s="15"/>
      <c r="B84" s="16"/>
      <c r="C84" s="11"/>
      <c r="D84" s="12" t="s">
        <v>31</v>
      </c>
      <c r="E84" s="50" t="s">
        <v>62</v>
      </c>
      <c r="F84" s="51">
        <v>200</v>
      </c>
      <c r="G84" s="51">
        <v>5</v>
      </c>
      <c r="H84" s="51">
        <v>5</v>
      </c>
      <c r="I84" s="51">
        <v>25</v>
      </c>
      <c r="J84" s="51">
        <v>164</v>
      </c>
      <c r="K84" s="52">
        <v>382</v>
      </c>
      <c r="L84" s="51">
        <v>11.12</v>
      </c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SUM(F83:F87)</f>
        <v>250</v>
      </c>
      <c r="G88" s="21">
        <v>8</v>
      </c>
      <c r="H88" s="21">
        <v>7</v>
      </c>
      <c r="I88" s="21">
        <v>60</v>
      </c>
      <c r="J88" s="21">
        <v>332</v>
      </c>
      <c r="K88" s="27"/>
      <c r="L88" s="21">
        <f>SUM(L83:L87)</f>
        <v>16.64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SUM(F55+F88+F81+F74+F69+F59)</f>
        <v>3055</v>
      </c>
      <c r="G89" s="34">
        <v>121</v>
      </c>
      <c r="H89" s="34">
        <v>143</v>
      </c>
      <c r="I89" s="34">
        <v>486</v>
      </c>
      <c r="J89" s="34">
        <v>3733</v>
      </c>
      <c r="K89" s="35"/>
      <c r="L89" s="34">
        <f>SUM(L48:L54,L56:L58,L63:L68,L70:L73,L75:L80,L83:L87)</f>
        <v>328.41000000000008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131</v>
      </c>
      <c r="F90" s="48">
        <v>255</v>
      </c>
      <c r="G90" s="48">
        <v>6</v>
      </c>
      <c r="H90" s="48">
        <v>14</v>
      </c>
      <c r="I90" s="48">
        <v>27</v>
      </c>
      <c r="J90" s="48">
        <v>261</v>
      </c>
      <c r="K90" s="49">
        <v>161</v>
      </c>
      <c r="L90" s="48">
        <v>24.4</v>
      </c>
    </row>
    <row r="91" spans="1:12" ht="15">
      <c r="A91" s="25"/>
      <c r="B91" s="16"/>
      <c r="C91" s="11"/>
      <c r="D91" s="6"/>
      <c r="E91" s="50" t="s">
        <v>46</v>
      </c>
      <c r="F91" s="51">
        <v>40</v>
      </c>
      <c r="G91" s="51">
        <v>2</v>
      </c>
      <c r="H91" s="51">
        <v>9</v>
      </c>
      <c r="I91" s="51">
        <v>16</v>
      </c>
      <c r="J91" s="51">
        <v>153</v>
      </c>
      <c r="K91" s="52">
        <v>1</v>
      </c>
      <c r="L91" s="51">
        <v>8.91</v>
      </c>
    </row>
    <row r="92" spans="1:12" ht="15">
      <c r="A92" s="25"/>
      <c r="B92" s="16"/>
      <c r="C92" s="11"/>
      <c r="D92" s="7" t="s">
        <v>22</v>
      </c>
      <c r="E92" s="50" t="s">
        <v>62</v>
      </c>
      <c r="F92" s="51">
        <v>200</v>
      </c>
      <c r="G92" s="51">
        <v>5</v>
      </c>
      <c r="H92" s="51">
        <v>4</v>
      </c>
      <c r="I92" s="51">
        <v>11</v>
      </c>
      <c r="J92" s="51">
        <v>103</v>
      </c>
      <c r="K92" s="52">
        <v>433</v>
      </c>
      <c r="L92" s="51">
        <v>9.42</v>
      </c>
    </row>
    <row r="93" spans="1:12" ht="15">
      <c r="A93" s="25"/>
      <c r="B93" s="16"/>
      <c r="C93" s="11"/>
      <c r="D93" s="7" t="s">
        <v>23</v>
      </c>
      <c r="E93" s="50" t="s">
        <v>48</v>
      </c>
      <c r="F93" s="51">
        <v>60</v>
      </c>
      <c r="G93" s="51">
        <v>5</v>
      </c>
      <c r="H93" s="51">
        <v>0</v>
      </c>
      <c r="I93" s="51">
        <v>30</v>
      </c>
      <c r="J93" s="51">
        <v>142</v>
      </c>
      <c r="K93" s="52"/>
      <c r="L93" s="51">
        <v>2.7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v>555</v>
      </c>
      <c r="G97" s="21">
        <v>18</v>
      </c>
      <c r="H97" s="21">
        <v>27</v>
      </c>
      <c r="I97" s="21">
        <v>84</v>
      </c>
      <c r="J97" s="21">
        <v>659</v>
      </c>
      <c r="K97" s="27"/>
      <c r="L97" s="21">
        <f>SUM(L90:L96)</f>
        <v>45.430000000000007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 t="s">
        <v>89</v>
      </c>
      <c r="F99" s="51">
        <v>50</v>
      </c>
      <c r="G99" s="51">
        <v>4</v>
      </c>
      <c r="H99" s="51">
        <v>5</v>
      </c>
      <c r="I99" s="51">
        <v>37</v>
      </c>
      <c r="J99" s="51">
        <v>209</v>
      </c>
      <c r="K99" s="52"/>
      <c r="L99" s="51">
        <v>11.5</v>
      </c>
    </row>
    <row r="100" spans="1:12" ht="15">
      <c r="A100" s="25"/>
      <c r="B100" s="16"/>
      <c r="C100" s="11"/>
      <c r="D100" s="6"/>
      <c r="E100" s="50" t="s">
        <v>132</v>
      </c>
      <c r="F100" s="51">
        <v>200</v>
      </c>
      <c r="G100" s="51">
        <v>0</v>
      </c>
      <c r="H100" s="51">
        <v>0</v>
      </c>
      <c r="I100" s="51">
        <v>27</v>
      </c>
      <c r="J100" s="51">
        <v>108</v>
      </c>
      <c r="K100" s="52">
        <v>438</v>
      </c>
      <c r="L100" s="51">
        <v>5.29</v>
      </c>
    </row>
    <row r="101" spans="1:12" ht="15">
      <c r="A101" s="26"/>
      <c r="B101" s="18"/>
      <c r="C101" s="8"/>
      <c r="D101" s="19" t="s">
        <v>39</v>
      </c>
      <c r="E101" s="9"/>
      <c r="F101" s="21">
        <v>250</v>
      </c>
      <c r="G101" s="21">
        <v>4</v>
      </c>
      <c r="H101" s="21">
        <v>5</v>
      </c>
      <c r="I101" s="21">
        <v>64</v>
      </c>
      <c r="J101" s="21">
        <v>317</v>
      </c>
      <c r="K101" s="27"/>
      <c r="L101" s="21">
        <f>SUM(L99:L100)</f>
        <v>16.79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133</v>
      </c>
      <c r="F102" s="51">
        <v>120</v>
      </c>
      <c r="G102" s="51">
        <v>2</v>
      </c>
      <c r="H102" s="51">
        <v>5</v>
      </c>
      <c r="I102" s="51">
        <v>9</v>
      </c>
      <c r="J102" s="51">
        <v>89</v>
      </c>
      <c r="K102" s="52">
        <v>45</v>
      </c>
      <c r="L102" s="51">
        <v>5.93</v>
      </c>
    </row>
    <row r="103" spans="1:12" ht="15">
      <c r="A103" s="25"/>
      <c r="B103" s="16"/>
      <c r="C103" s="11"/>
      <c r="D103" s="7" t="s">
        <v>28</v>
      </c>
      <c r="E103" s="50" t="s">
        <v>134</v>
      </c>
      <c r="F103" s="51">
        <v>250</v>
      </c>
      <c r="G103" s="51">
        <v>17</v>
      </c>
      <c r="H103" s="51">
        <v>12</v>
      </c>
      <c r="I103" s="51">
        <v>44</v>
      </c>
      <c r="J103" s="51">
        <v>352</v>
      </c>
      <c r="K103" s="52">
        <v>99</v>
      </c>
      <c r="L103" s="51">
        <v>23.15</v>
      </c>
    </row>
    <row r="104" spans="1:12" ht="15">
      <c r="A104" s="25"/>
      <c r="B104" s="16"/>
      <c r="C104" s="11"/>
      <c r="D104" s="7" t="s">
        <v>29</v>
      </c>
      <c r="E104" s="50" t="s">
        <v>135</v>
      </c>
      <c r="F104" s="51">
        <v>120</v>
      </c>
      <c r="G104" s="51">
        <v>31</v>
      </c>
      <c r="H104" s="51">
        <v>9</v>
      </c>
      <c r="I104" s="51">
        <v>3</v>
      </c>
      <c r="J104" s="51">
        <v>227</v>
      </c>
      <c r="K104" s="52">
        <v>249</v>
      </c>
      <c r="L104" s="51">
        <v>42.26</v>
      </c>
    </row>
    <row r="105" spans="1:12" ht="15">
      <c r="A105" s="25"/>
      <c r="B105" s="16"/>
      <c r="C105" s="11"/>
      <c r="D105" s="7" t="s">
        <v>30</v>
      </c>
      <c r="E105" s="50" t="s">
        <v>58</v>
      </c>
      <c r="F105" s="51">
        <v>200</v>
      </c>
      <c r="G105" s="51">
        <v>4</v>
      </c>
      <c r="H105" s="51">
        <v>6</v>
      </c>
      <c r="I105" s="51">
        <v>28</v>
      </c>
      <c r="J105" s="51">
        <v>181</v>
      </c>
      <c r="K105" s="52">
        <v>335</v>
      </c>
      <c r="L105" s="51">
        <v>17.21</v>
      </c>
    </row>
    <row r="106" spans="1:12" ht="15">
      <c r="A106" s="25"/>
      <c r="B106" s="16"/>
      <c r="C106" s="11"/>
      <c r="D106" s="7" t="s">
        <v>31</v>
      </c>
      <c r="E106" s="50" t="s">
        <v>136</v>
      </c>
      <c r="F106" s="51">
        <v>200</v>
      </c>
      <c r="G106" s="51">
        <v>2</v>
      </c>
      <c r="H106" s="51">
        <v>0</v>
      </c>
      <c r="I106" s="51">
        <v>31</v>
      </c>
      <c r="J106" s="51">
        <v>135</v>
      </c>
      <c r="K106" s="52">
        <v>440</v>
      </c>
      <c r="L106" s="51">
        <v>15.71</v>
      </c>
    </row>
    <row r="107" spans="1:12" ht="15">
      <c r="A107" s="25"/>
      <c r="B107" s="16"/>
      <c r="C107" s="11"/>
      <c r="D107" s="7" t="s">
        <v>32</v>
      </c>
      <c r="E107" s="50" t="s">
        <v>48</v>
      </c>
      <c r="F107" s="51">
        <v>40</v>
      </c>
      <c r="G107" s="51">
        <v>3</v>
      </c>
      <c r="H107" s="51">
        <v>0</v>
      </c>
      <c r="I107" s="51">
        <v>20</v>
      </c>
      <c r="J107" s="51">
        <v>95</v>
      </c>
      <c r="K107" s="52"/>
      <c r="L107" s="51">
        <v>1.8</v>
      </c>
    </row>
    <row r="108" spans="1:12" ht="15">
      <c r="A108" s="25"/>
      <c r="B108" s="16"/>
      <c r="C108" s="11"/>
      <c r="D108" s="7" t="s">
        <v>33</v>
      </c>
      <c r="E108" s="50" t="s">
        <v>53</v>
      </c>
      <c r="F108" s="51">
        <v>80</v>
      </c>
      <c r="G108" s="51">
        <v>5</v>
      </c>
      <c r="H108" s="51">
        <v>1</v>
      </c>
      <c r="I108" s="51">
        <v>34</v>
      </c>
      <c r="J108" s="51">
        <v>163</v>
      </c>
      <c r="K108" s="52"/>
      <c r="L108" s="51">
        <v>3.6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v>1010</v>
      </c>
      <c r="G111" s="21">
        <v>64</v>
      </c>
      <c r="H111" s="21">
        <v>33</v>
      </c>
      <c r="I111" s="21">
        <v>169</v>
      </c>
      <c r="J111" s="21">
        <v>1242</v>
      </c>
      <c r="K111" s="27"/>
      <c r="L111" s="21">
        <f>SUM(L102:L110)</f>
        <v>109.66000000000001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137</v>
      </c>
      <c r="F112" s="51">
        <v>100</v>
      </c>
      <c r="G112" s="51">
        <v>12</v>
      </c>
      <c r="H112" s="51">
        <v>10</v>
      </c>
      <c r="I112" s="51">
        <v>34</v>
      </c>
      <c r="J112" s="51">
        <v>280</v>
      </c>
      <c r="K112" s="52">
        <v>451</v>
      </c>
      <c r="L112" s="51">
        <v>18.25</v>
      </c>
    </row>
    <row r="113" spans="1:12" ht="15">
      <c r="A113" s="25"/>
      <c r="B113" s="16"/>
      <c r="C113" s="11"/>
      <c r="D113" s="12" t="s">
        <v>31</v>
      </c>
      <c r="E113" s="50" t="s">
        <v>52</v>
      </c>
      <c r="F113" s="51">
        <v>200</v>
      </c>
      <c r="G113" s="51">
        <v>1</v>
      </c>
      <c r="H113" s="51">
        <v>0</v>
      </c>
      <c r="I113" s="51">
        <v>20</v>
      </c>
      <c r="J113" s="51">
        <v>83</v>
      </c>
      <c r="K113" s="52">
        <v>389</v>
      </c>
      <c r="L113" s="51">
        <v>10.27</v>
      </c>
    </row>
    <row r="114" spans="1:12" ht="15">
      <c r="A114" s="25"/>
      <c r="B114" s="16"/>
      <c r="C114" s="11"/>
      <c r="D114" s="6"/>
      <c r="E114" s="50" t="s">
        <v>49</v>
      </c>
      <c r="F114" s="51">
        <v>100</v>
      </c>
      <c r="G114" s="51">
        <v>4</v>
      </c>
      <c r="H114" s="51">
        <v>1</v>
      </c>
      <c r="I114" s="51">
        <v>55</v>
      </c>
      <c r="J114" s="51">
        <v>250</v>
      </c>
      <c r="K114" s="52"/>
      <c r="L114" s="51">
        <v>26</v>
      </c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v>400</v>
      </c>
      <c r="G116" s="21">
        <v>17</v>
      </c>
      <c r="H116" s="21">
        <v>11</v>
      </c>
      <c r="I116" s="21">
        <v>109</v>
      </c>
      <c r="J116" s="21">
        <v>613</v>
      </c>
      <c r="K116" s="27"/>
      <c r="L116" s="21">
        <f>SUM(L112:L115)</f>
        <v>54.519999999999996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138</v>
      </c>
      <c r="F117" s="51">
        <v>220</v>
      </c>
      <c r="G117" s="51">
        <v>18</v>
      </c>
      <c r="H117" s="51">
        <v>54</v>
      </c>
      <c r="I117" s="51">
        <v>12</v>
      </c>
      <c r="J117" s="51">
        <v>606</v>
      </c>
      <c r="K117" s="52">
        <v>287</v>
      </c>
      <c r="L117" s="51">
        <v>66.349999999999994</v>
      </c>
    </row>
    <row r="118" spans="1:12" ht="15">
      <c r="A118" s="25"/>
      <c r="B118" s="16"/>
      <c r="C118" s="11"/>
      <c r="D118" s="7" t="s">
        <v>30</v>
      </c>
      <c r="E118" s="50" t="s">
        <v>139</v>
      </c>
      <c r="F118" s="51">
        <v>60</v>
      </c>
      <c r="G118" s="51">
        <v>1</v>
      </c>
      <c r="H118" s="51">
        <v>0</v>
      </c>
      <c r="I118" s="51">
        <v>2</v>
      </c>
      <c r="J118" s="51">
        <v>14</v>
      </c>
      <c r="K118" s="52">
        <v>71</v>
      </c>
      <c r="L118" s="51">
        <v>7.24</v>
      </c>
    </row>
    <row r="119" spans="1:12" ht="15">
      <c r="A119" s="25"/>
      <c r="B119" s="16"/>
      <c r="C119" s="11"/>
      <c r="D119" s="7" t="s">
        <v>31</v>
      </c>
      <c r="E119" s="50" t="s">
        <v>72</v>
      </c>
      <c r="F119" s="51">
        <v>200</v>
      </c>
      <c r="G119" s="51">
        <v>0</v>
      </c>
      <c r="H119" s="51">
        <v>0</v>
      </c>
      <c r="I119" s="51">
        <v>20</v>
      </c>
      <c r="J119" s="51">
        <v>80</v>
      </c>
      <c r="K119" s="52">
        <v>430</v>
      </c>
      <c r="L119" s="51">
        <v>2.38</v>
      </c>
    </row>
    <row r="120" spans="1:12" ht="15">
      <c r="A120" s="25"/>
      <c r="B120" s="16"/>
      <c r="C120" s="11"/>
      <c r="D120" s="7" t="s">
        <v>23</v>
      </c>
      <c r="E120" s="50" t="s">
        <v>48</v>
      </c>
      <c r="F120" s="51">
        <v>40</v>
      </c>
      <c r="G120" s="51">
        <v>3</v>
      </c>
      <c r="H120" s="51">
        <v>0</v>
      </c>
      <c r="I120" s="51">
        <v>20</v>
      </c>
      <c r="J120" s="51">
        <v>95</v>
      </c>
      <c r="K120" s="52"/>
      <c r="L120" s="51">
        <v>1.8</v>
      </c>
    </row>
    <row r="121" spans="1:12" ht="15">
      <c r="A121" s="25"/>
      <c r="B121" s="16"/>
      <c r="C121" s="11"/>
      <c r="D121" s="6"/>
      <c r="E121" s="50" t="s">
        <v>53</v>
      </c>
      <c r="F121" s="51">
        <v>20</v>
      </c>
      <c r="G121" s="51">
        <v>1</v>
      </c>
      <c r="H121" s="51">
        <v>0</v>
      </c>
      <c r="I121" s="51">
        <v>8</v>
      </c>
      <c r="J121" s="51">
        <v>41</v>
      </c>
      <c r="K121" s="52"/>
      <c r="L121" s="51">
        <v>0.9</v>
      </c>
    </row>
    <row r="122" spans="1:12" ht="15">
      <c r="A122" s="25"/>
      <c r="B122" s="16"/>
      <c r="C122" s="11"/>
      <c r="D122" s="6"/>
      <c r="E122" s="50" t="s">
        <v>140</v>
      </c>
      <c r="F122" s="51">
        <v>120</v>
      </c>
      <c r="G122" s="51">
        <v>6</v>
      </c>
      <c r="H122" s="51">
        <v>10</v>
      </c>
      <c r="I122" s="51">
        <v>40</v>
      </c>
      <c r="J122" s="51">
        <v>272</v>
      </c>
      <c r="K122" s="52">
        <v>444</v>
      </c>
      <c r="L122" s="51">
        <v>11.04</v>
      </c>
    </row>
    <row r="123" spans="1:12" ht="15">
      <c r="A123" s="26"/>
      <c r="B123" s="18"/>
      <c r="C123" s="8"/>
      <c r="D123" s="19" t="s">
        <v>39</v>
      </c>
      <c r="E123" s="9"/>
      <c r="F123" s="21">
        <v>660</v>
      </c>
      <c r="G123" s="21">
        <v>29</v>
      </c>
      <c r="H123" s="21">
        <v>64</v>
      </c>
      <c r="I123" s="21">
        <v>102</v>
      </c>
      <c r="J123" s="21">
        <v>1108</v>
      </c>
      <c r="K123" s="27"/>
      <c r="L123" s="21">
        <f>SUM(L117:L122)</f>
        <v>89.70999999999998</v>
      </c>
    </row>
    <row r="124" spans="1:12" ht="15">
      <c r="A124" s="28">
        <f>A90</f>
        <v>1</v>
      </c>
      <c r="B124" s="14">
        <f>B90</f>
        <v>3</v>
      </c>
      <c r="C124" s="10"/>
      <c r="D124" s="12" t="s">
        <v>164</v>
      </c>
      <c r="E124" s="50" t="s">
        <v>168</v>
      </c>
      <c r="F124" s="51">
        <v>200</v>
      </c>
      <c r="G124" s="51">
        <v>2.5</v>
      </c>
      <c r="H124" s="51">
        <v>2.5</v>
      </c>
      <c r="I124" s="51">
        <v>10.8</v>
      </c>
      <c r="J124" s="51">
        <v>79</v>
      </c>
      <c r="K124" s="52" t="s">
        <v>119</v>
      </c>
      <c r="L124" s="51">
        <v>17.600000000000001</v>
      </c>
    </row>
    <row r="125" spans="1:12" ht="15">
      <c r="A125" s="25"/>
      <c r="B125" s="16"/>
      <c r="C125" s="11"/>
      <c r="D125" s="12" t="s">
        <v>35</v>
      </c>
      <c r="E125" s="50" t="s">
        <v>141</v>
      </c>
      <c r="F125" s="51">
        <v>70</v>
      </c>
      <c r="G125" s="51">
        <v>5</v>
      </c>
      <c r="H125" s="51">
        <v>4</v>
      </c>
      <c r="I125" s="51">
        <v>4</v>
      </c>
      <c r="J125" s="51">
        <v>213</v>
      </c>
      <c r="K125" s="52">
        <v>442</v>
      </c>
      <c r="L125" s="51">
        <v>12</v>
      </c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 t="s">
        <v>142</v>
      </c>
      <c r="F128" s="51">
        <v>100</v>
      </c>
      <c r="G128" s="51">
        <v>9</v>
      </c>
      <c r="H128" s="51">
        <v>22</v>
      </c>
      <c r="I128" s="51">
        <v>18</v>
      </c>
      <c r="J128" s="51">
        <v>309</v>
      </c>
      <c r="K128" s="52"/>
      <c r="L128" s="51">
        <v>35</v>
      </c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v>370</v>
      </c>
      <c r="G130" s="21">
        <v>14</v>
      </c>
      <c r="H130" s="21">
        <v>26</v>
      </c>
      <c r="I130" s="21">
        <v>22</v>
      </c>
      <c r="J130" s="21">
        <v>522</v>
      </c>
      <c r="K130" s="27"/>
      <c r="L130" s="21">
        <f>SUM(L124:L129)</f>
        <v>64.599999999999994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v>3245</v>
      </c>
      <c r="G131" s="34">
        <v>146</v>
      </c>
      <c r="H131" s="34">
        <v>166</v>
      </c>
      <c r="I131" s="34">
        <v>550</v>
      </c>
      <c r="J131" s="34">
        <v>4461</v>
      </c>
      <c r="K131" s="35"/>
      <c r="L131" s="34">
        <f>SUM(L90:L96,L99:L100,L102:L110,L112:L115,L117:L122,L128:L129)</f>
        <v>351.11</v>
      </c>
    </row>
    <row r="132" spans="1:12" ht="25.5">
      <c r="A132" s="22">
        <v>1</v>
      </c>
      <c r="B132" s="23">
        <v>4</v>
      </c>
      <c r="C132" s="24" t="s">
        <v>20</v>
      </c>
      <c r="D132" s="5" t="s">
        <v>21</v>
      </c>
      <c r="E132" s="47" t="s">
        <v>143</v>
      </c>
      <c r="F132" s="48">
        <v>200</v>
      </c>
      <c r="G132" s="48">
        <v>31</v>
      </c>
      <c r="H132" s="48">
        <v>19</v>
      </c>
      <c r="I132" s="48">
        <v>54</v>
      </c>
      <c r="J132" s="48">
        <v>512</v>
      </c>
      <c r="K132" s="49">
        <v>226</v>
      </c>
      <c r="L132" s="48">
        <v>65.27</v>
      </c>
    </row>
    <row r="133" spans="1:12" ht="15">
      <c r="A133" s="25"/>
      <c r="B133" s="16"/>
      <c r="C133" s="11"/>
      <c r="D133" s="6"/>
      <c r="E133" s="50" t="s">
        <v>46</v>
      </c>
      <c r="F133" s="51">
        <v>40</v>
      </c>
      <c r="G133" s="51">
        <v>2</v>
      </c>
      <c r="H133" s="51">
        <v>9</v>
      </c>
      <c r="I133" s="51">
        <v>16</v>
      </c>
      <c r="J133" s="51">
        <v>153</v>
      </c>
      <c r="K133" s="52">
        <v>1</v>
      </c>
      <c r="L133" s="51">
        <v>8.91</v>
      </c>
    </row>
    <row r="134" spans="1:12" ht="15">
      <c r="A134" s="25"/>
      <c r="B134" s="16"/>
      <c r="C134" s="11"/>
      <c r="D134" s="7" t="s">
        <v>22</v>
      </c>
      <c r="E134" s="50" t="s">
        <v>144</v>
      </c>
      <c r="F134" s="51">
        <v>200</v>
      </c>
      <c r="G134" s="51">
        <v>0</v>
      </c>
      <c r="H134" s="51">
        <v>0</v>
      </c>
      <c r="I134" s="51">
        <v>19</v>
      </c>
      <c r="J134" s="51">
        <v>77</v>
      </c>
      <c r="K134" s="52">
        <v>411</v>
      </c>
      <c r="L134" s="51">
        <v>13.5</v>
      </c>
    </row>
    <row r="135" spans="1:12" ht="15">
      <c r="A135" s="25"/>
      <c r="B135" s="16"/>
      <c r="C135" s="11"/>
      <c r="D135" s="7" t="s">
        <v>23</v>
      </c>
      <c r="E135" s="50" t="s">
        <v>48</v>
      </c>
      <c r="F135" s="51">
        <v>60</v>
      </c>
      <c r="G135" s="51">
        <v>5</v>
      </c>
      <c r="H135" s="51">
        <v>0</v>
      </c>
      <c r="I135" s="51">
        <v>30</v>
      </c>
      <c r="J135" s="51">
        <v>142</v>
      </c>
      <c r="K135" s="52"/>
      <c r="L135" s="51">
        <v>2.7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 t="s">
        <v>100</v>
      </c>
      <c r="F137" s="51">
        <v>40</v>
      </c>
      <c r="G137" s="51">
        <v>2</v>
      </c>
      <c r="H137" s="51">
        <v>2</v>
      </c>
      <c r="I137" s="51">
        <v>30</v>
      </c>
      <c r="J137" s="51">
        <v>146</v>
      </c>
      <c r="K137" s="52"/>
      <c r="L137" s="51">
        <v>4.8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v>540</v>
      </c>
      <c r="G139" s="21">
        <v>40</v>
      </c>
      <c r="H139" s="21">
        <v>30</v>
      </c>
      <c r="I139" s="21">
        <v>149</v>
      </c>
      <c r="J139" s="21">
        <v>1030</v>
      </c>
      <c r="K139" s="27"/>
      <c r="L139" s="21">
        <f>SUM(L132:L138)</f>
        <v>95.179999999999993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49</v>
      </c>
      <c r="F140" s="51">
        <v>200</v>
      </c>
      <c r="G140" s="51">
        <v>1</v>
      </c>
      <c r="H140" s="51">
        <v>1</v>
      </c>
      <c r="I140" s="51">
        <v>20</v>
      </c>
      <c r="J140" s="51">
        <v>94</v>
      </c>
      <c r="K140" s="52"/>
      <c r="L140" s="51">
        <v>28</v>
      </c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v>200</v>
      </c>
      <c r="G143" s="21">
        <v>1</v>
      </c>
      <c r="H143" s="21">
        <v>1</v>
      </c>
      <c r="I143" s="21">
        <v>20</v>
      </c>
      <c r="J143" s="21">
        <v>94</v>
      </c>
      <c r="K143" s="27"/>
      <c r="L143" s="21">
        <f>SUM(L140:L142)</f>
        <v>28</v>
      </c>
    </row>
    <row r="144" spans="1:12" ht="25.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145</v>
      </c>
      <c r="F144" s="51">
        <v>90</v>
      </c>
      <c r="G144" s="51">
        <v>6</v>
      </c>
      <c r="H144" s="51">
        <v>5</v>
      </c>
      <c r="I144" s="51">
        <v>3</v>
      </c>
      <c r="J144" s="51">
        <v>81</v>
      </c>
      <c r="K144" s="52">
        <v>209</v>
      </c>
      <c r="L144" s="51">
        <v>41.93</v>
      </c>
    </row>
    <row r="145" spans="1:12" ht="15">
      <c r="A145" s="25"/>
      <c r="B145" s="16"/>
      <c r="C145" s="11"/>
      <c r="D145" s="7" t="s">
        <v>28</v>
      </c>
      <c r="E145" s="50" t="s">
        <v>146</v>
      </c>
      <c r="F145" s="51">
        <v>270</v>
      </c>
      <c r="G145" s="51">
        <v>3</v>
      </c>
      <c r="H145" s="51">
        <v>11</v>
      </c>
      <c r="I145" s="51">
        <v>20</v>
      </c>
      <c r="J145" s="51">
        <v>199</v>
      </c>
      <c r="K145" s="52">
        <v>82</v>
      </c>
      <c r="L145" s="51">
        <v>28.8</v>
      </c>
    </row>
    <row r="146" spans="1:12" ht="15">
      <c r="A146" s="25"/>
      <c r="B146" s="16"/>
      <c r="C146" s="11"/>
      <c r="D146" s="7" t="s">
        <v>29</v>
      </c>
      <c r="E146" s="50" t="s">
        <v>147</v>
      </c>
      <c r="F146" s="51">
        <v>300</v>
      </c>
      <c r="G146" s="51">
        <v>22</v>
      </c>
      <c r="H146" s="51">
        <v>54</v>
      </c>
      <c r="I146" s="51">
        <v>38</v>
      </c>
      <c r="J146" s="51">
        <v>723</v>
      </c>
      <c r="K146" s="52">
        <v>258</v>
      </c>
      <c r="L146" s="51">
        <v>71.37</v>
      </c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52</v>
      </c>
      <c r="F148" s="51">
        <v>200</v>
      </c>
      <c r="G148" s="51">
        <v>1</v>
      </c>
      <c r="H148" s="51">
        <v>0</v>
      </c>
      <c r="I148" s="51">
        <v>20</v>
      </c>
      <c r="J148" s="51">
        <v>83</v>
      </c>
      <c r="K148" s="52">
        <v>389</v>
      </c>
      <c r="L148" s="51">
        <v>10.27</v>
      </c>
    </row>
    <row r="149" spans="1:12" ht="15">
      <c r="A149" s="25"/>
      <c r="B149" s="16"/>
      <c r="C149" s="11"/>
      <c r="D149" s="7" t="s">
        <v>32</v>
      </c>
      <c r="E149" s="50" t="s">
        <v>48</v>
      </c>
      <c r="F149" s="51">
        <v>40</v>
      </c>
      <c r="G149" s="51">
        <v>3</v>
      </c>
      <c r="H149" s="51">
        <v>0</v>
      </c>
      <c r="I149" s="51">
        <v>20</v>
      </c>
      <c r="J149" s="51">
        <v>95</v>
      </c>
      <c r="K149" s="52"/>
      <c r="L149" s="51">
        <v>1.8</v>
      </c>
    </row>
    <row r="150" spans="1:12" ht="15">
      <c r="A150" s="25"/>
      <c r="B150" s="16"/>
      <c r="C150" s="11"/>
      <c r="D150" s="7" t="s">
        <v>33</v>
      </c>
      <c r="E150" s="50" t="s">
        <v>53</v>
      </c>
      <c r="F150" s="51">
        <v>80</v>
      </c>
      <c r="G150" s="51">
        <v>5</v>
      </c>
      <c r="H150" s="51">
        <v>1</v>
      </c>
      <c r="I150" s="51">
        <v>34</v>
      </c>
      <c r="J150" s="51">
        <v>163</v>
      </c>
      <c r="K150" s="52"/>
      <c r="L150" s="51">
        <v>3.6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v>980</v>
      </c>
      <c r="G153" s="21">
        <v>40</v>
      </c>
      <c r="H153" s="21">
        <v>71</v>
      </c>
      <c r="I153" s="21">
        <v>135</v>
      </c>
      <c r="J153" s="21">
        <v>1344</v>
      </c>
      <c r="K153" s="27"/>
      <c r="L153" s="21">
        <f>SUM(L144:L152)</f>
        <v>157.77000000000004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148</v>
      </c>
      <c r="F154" s="51">
        <v>120</v>
      </c>
      <c r="G154" s="51">
        <v>12</v>
      </c>
      <c r="H154" s="51">
        <v>13</v>
      </c>
      <c r="I154" s="51">
        <v>1</v>
      </c>
      <c r="J154" s="51">
        <v>401</v>
      </c>
      <c r="K154" s="52">
        <v>192</v>
      </c>
      <c r="L154" s="51">
        <v>25.08</v>
      </c>
    </row>
    <row r="155" spans="1:12" ht="15">
      <c r="A155" s="25"/>
      <c r="B155" s="16"/>
      <c r="C155" s="11"/>
      <c r="D155" s="12" t="s">
        <v>31</v>
      </c>
      <c r="E155" s="50" t="s">
        <v>106</v>
      </c>
      <c r="F155" s="51">
        <v>200</v>
      </c>
      <c r="G155" s="51">
        <v>5</v>
      </c>
      <c r="H155" s="51">
        <v>5</v>
      </c>
      <c r="I155" s="51">
        <v>9</v>
      </c>
      <c r="J155" s="51">
        <v>110</v>
      </c>
      <c r="K155" s="52">
        <v>434</v>
      </c>
      <c r="L155" s="51">
        <v>16</v>
      </c>
    </row>
    <row r="156" spans="1:12" ht="15">
      <c r="A156" s="25"/>
      <c r="B156" s="16"/>
      <c r="C156" s="11"/>
      <c r="D156" s="6"/>
      <c r="E156" s="50" t="s">
        <v>49</v>
      </c>
      <c r="F156" s="51">
        <v>100</v>
      </c>
      <c r="G156" s="51">
        <v>1</v>
      </c>
      <c r="H156" s="51">
        <v>1</v>
      </c>
      <c r="I156" s="51">
        <v>25</v>
      </c>
      <c r="J156" s="51">
        <v>118</v>
      </c>
      <c r="K156" s="52"/>
      <c r="L156" s="51">
        <v>22</v>
      </c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v>420</v>
      </c>
      <c r="G158" s="21">
        <v>18</v>
      </c>
      <c r="H158" s="21">
        <v>19</v>
      </c>
      <c r="I158" s="21">
        <v>35</v>
      </c>
      <c r="J158" s="21">
        <v>629</v>
      </c>
      <c r="K158" s="27"/>
      <c r="L158" s="21">
        <f>SUM(L154:L157)</f>
        <v>63.08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149</v>
      </c>
      <c r="F159" s="51">
        <v>100</v>
      </c>
      <c r="G159" s="51">
        <v>11</v>
      </c>
      <c r="H159" s="51">
        <v>23</v>
      </c>
      <c r="I159" s="51">
        <v>0</v>
      </c>
      <c r="J159" s="51">
        <v>252</v>
      </c>
      <c r="K159" s="52">
        <v>243</v>
      </c>
      <c r="L159" s="51">
        <v>26</v>
      </c>
    </row>
    <row r="160" spans="1:12" ht="15">
      <c r="A160" s="25"/>
      <c r="B160" s="16"/>
      <c r="C160" s="11"/>
      <c r="D160" s="7" t="s">
        <v>30</v>
      </c>
      <c r="E160" s="50" t="s">
        <v>150</v>
      </c>
      <c r="F160" s="51">
        <v>240</v>
      </c>
      <c r="G160" s="51">
        <v>4</v>
      </c>
      <c r="H160" s="51">
        <v>3</v>
      </c>
      <c r="I160" s="51">
        <v>33</v>
      </c>
      <c r="J160" s="51">
        <v>178</v>
      </c>
      <c r="K160" s="52">
        <v>313</v>
      </c>
      <c r="L160" s="51">
        <v>43.82</v>
      </c>
    </row>
    <row r="161" spans="1:12" ht="15">
      <c r="A161" s="25"/>
      <c r="B161" s="16"/>
      <c r="C161" s="11"/>
      <c r="D161" s="7" t="s">
        <v>31</v>
      </c>
      <c r="E161" s="50" t="s">
        <v>151</v>
      </c>
      <c r="F161" s="51">
        <v>200</v>
      </c>
      <c r="G161" s="51">
        <v>1</v>
      </c>
      <c r="H161" s="51">
        <v>0</v>
      </c>
      <c r="I161" s="51">
        <v>31</v>
      </c>
      <c r="J161" s="51">
        <v>14</v>
      </c>
      <c r="K161" s="52">
        <v>437</v>
      </c>
      <c r="L161" s="51">
        <v>8.2100000000000009</v>
      </c>
    </row>
    <row r="162" spans="1:12" ht="15">
      <c r="A162" s="25"/>
      <c r="B162" s="16"/>
      <c r="C162" s="11"/>
      <c r="D162" s="7" t="s">
        <v>23</v>
      </c>
      <c r="E162" s="50" t="s">
        <v>48</v>
      </c>
      <c r="F162" s="51">
        <v>50</v>
      </c>
      <c r="G162" s="51">
        <v>4</v>
      </c>
      <c r="H162" s="51">
        <v>0</v>
      </c>
      <c r="I162" s="51">
        <v>25</v>
      </c>
      <c r="J162" s="51">
        <v>118</v>
      </c>
      <c r="K162" s="52"/>
      <c r="L162" s="51">
        <v>2.25</v>
      </c>
    </row>
    <row r="163" spans="1:12" ht="15">
      <c r="A163" s="25"/>
      <c r="B163" s="16"/>
      <c r="C163" s="11"/>
      <c r="D163" s="6"/>
      <c r="E163" s="50" t="s">
        <v>53</v>
      </c>
      <c r="F163" s="51">
        <v>20</v>
      </c>
      <c r="G163" s="51">
        <v>1</v>
      </c>
      <c r="H163" s="51">
        <v>0</v>
      </c>
      <c r="I163" s="51">
        <v>8</v>
      </c>
      <c r="J163" s="51">
        <v>41</v>
      </c>
      <c r="K163" s="52"/>
      <c r="L163" s="51">
        <v>0.9</v>
      </c>
    </row>
    <row r="164" spans="1:12" ht="15">
      <c r="A164" s="25"/>
      <c r="B164" s="16"/>
      <c r="C164" s="11"/>
      <c r="D164" s="6"/>
      <c r="E164" s="50" t="s">
        <v>152</v>
      </c>
      <c r="F164" s="51">
        <v>100</v>
      </c>
      <c r="G164" s="51">
        <v>13</v>
      </c>
      <c r="H164" s="51">
        <v>8</v>
      </c>
      <c r="I164" s="51">
        <v>34</v>
      </c>
      <c r="J164" s="51">
        <v>263</v>
      </c>
      <c r="K164" s="52">
        <v>451</v>
      </c>
      <c r="L164" s="51">
        <v>18.23</v>
      </c>
    </row>
    <row r="165" spans="1:12" ht="15">
      <c r="A165" s="26"/>
      <c r="B165" s="18"/>
      <c r="C165" s="8"/>
      <c r="D165" s="19" t="s">
        <v>39</v>
      </c>
      <c r="E165" s="9"/>
      <c r="F165" s="21">
        <v>710</v>
      </c>
      <c r="G165" s="21">
        <v>34</v>
      </c>
      <c r="H165" s="21">
        <v>34</v>
      </c>
      <c r="I165" s="21">
        <v>131</v>
      </c>
      <c r="J165" s="21">
        <v>866</v>
      </c>
      <c r="K165" s="27"/>
      <c r="L165" s="21">
        <f>SUM(L159:L164)</f>
        <v>99.410000000000011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 t="s">
        <v>153</v>
      </c>
      <c r="F167" s="51">
        <v>50</v>
      </c>
      <c r="G167" s="51">
        <v>5</v>
      </c>
      <c r="H167" s="51">
        <v>8</v>
      </c>
      <c r="I167" s="51">
        <v>20</v>
      </c>
      <c r="J167" s="51">
        <v>173</v>
      </c>
      <c r="K167" s="52">
        <v>7</v>
      </c>
      <c r="L167" s="51">
        <v>12.54</v>
      </c>
    </row>
    <row r="168" spans="1:12" ht="15">
      <c r="A168" s="25"/>
      <c r="B168" s="16"/>
      <c r="C168" s="11"/>
      <c r="D168" s="12" t="s">
        <v>31</v>
      </c>
      <c r="E168" s="50" t="s">
        <v>72</v>
      </c>
      <c r="F168" s="51">
        <v>200</v>
      </c>
      <c r="G168" s="51">
        <v>0</v>
      </c>
      <c r="H168" s="51">
        <v>0</v>
      </c>
      <c r="I168" s="51">
        <v>20</v>
      </c>
      <c r="J168" s="51">
        <v>80</v>
      </c>
      <c r="K168" s="52">
        <v>434</v>
      </c>
      <c r="L168" s="51">
        <v>2.38</v>
      </c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v>250</v>
      </c>
      <c r="G172" s="21">
        <v>5</v>
      </c>
      <c r="H172" s="21">
        <v>8</v>
      </c>
      <c r="I172" s="21">
        <v>40</v>
      </c>
      <c r="J172" s="21">
        <v>253</v>
      </c>
      <c r="K172" s="27"/>
      <c r="L172" s="21">
        <f>SUM(L166:L171)</f>
        <v>14.919999999999998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v>3100</v>
      </c>
      <c r="G173" s="34">
        <v>138</v>
      </c>
      <c r="H173" s="34">
        <v>163</v>
      </c>
      <c r="I173" s="34">
        <v>510</v>
      </c>
      <c r="J173" s="34">
        <v>4216</v>
      </c>
      <c r="K173" s="35"/>
      <c r="L173" s="34">
        <f>SUM(L132:L138,L140:L142,L144:L152,L154:L157,L159:L164,L166:L171)</f>
        <v>458.35999999999996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154</v>
      </c>
      <c r="F174" s="48">
        <v>205</v>
      </c>
      <c r="G174" s="48">
        <v>8</v>
      </c>
      <c r="H174" s="48">
        <v>10</v>
      </c>
      <c r="I174" s="48">
        <v>37</v>
      </c>
      <c r="J174" s="48">
        <v>27</v>
      </c>
      <c r="K174" s="49">
        <v>184</v>
      </c>
      <c r="L174" s="48">
        <v>14.99</v>
      </c>
    </row>
    <row r="175" spans="1:12" ht="15">
      <c r="A175" s="25"/>
      <c r="B175" s="16"/>
      <c r="C175" s="11"/>
      <c r="D175" s="6"/>
      <c r="E175" s="50" t="s">
        <v>46</v>
      </c>
      <c r="F175" s="51">
        <v>40</v>
      </c>
      <c r="G175" s="51">
        <v>2</v>
      </c>
      <c r="H175" s="51">
        <v>9</v>
      </c>
      <c r="I175" s="51">
        <v>1</v>
      </c>
      <c r="J175" s="51">
        <v>153</v>
      </c>
      <c r="K175" s="52">
        <v>1</v>
      </c>
      <c r="L175" s="51">
        <v>8.91</v>
      </c>
    </row>
    <row r="176" spans="1:12" ht="15">
      <c r="A176" s="25"/>
      <c r="B176" s="16"/>
      <c r="C176" s="11"/>
      <c r="D176" s="7" t="s">
        <v>22</v>
      </c>
      <c r="E176" s="50" t="s">
        <v>77</v>
      </c>
      <c r="F176" s="51">
        <v>200</v>
      </c>
      <c r="G176" s="51">
        <v>4</v>
      </c>
      <c r="H176" s="51">
        <v>4</v>
      </c>
      <c r="I176" s="51">
        <v>18</v>
      </c>
      <c r="J176" s="51">
        <v>123</v>
      </c>
      <c r="K176" s="52">
        <v>379</v>
      </c>
      <c r="L176" s="51">
        <v>10.91</v>
      </c>
    </row>
    <row r="177" spans="1:12" ht="15">
      <c r="A177" s="25"/>
      <c r="B177" s="16"/>
      <c r="C177" s="11"/>
      <c r="D177" s="7" t="s">
        <v>23</v>
      </c>
      <c r="E177" s="50" t="s">
        <v>48</v>
      </c>
      <c r="F177" s="51">
        <v>60</v>
      </c>
      <c r="G177" s="51">
        <v>5</v>
      </c>
      <c r="H177" s="51">
        <v>0</v>
      </c>
      <c r="I177" s="51">
        <v>30</v>
      </c>
      <c r="J177" s="51">
        <v>142</v>
      </c>
      <c r="K177" s="52"/>
      <c r="L177" s="51">
        <v>2.7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v>505</v>
      </c>
      <c r="G181" s="21">
        <v>19</v>
      </c>
      <c r="H181" s="21">
        <v>23</v>
      </c>
      <c r="I181" s="21">
        <v>86</v>
      </c>
      <c r="J181" s="21">
        <v>445</v>
      </c>
      <c r="K181" s="27"/>
      <c r="L181" s="21">
        <f>SUM(L174:L180)</f>
        <v>37.510000000000005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 t="s">
        <v>89</v>
      </c>
      <c r="F183" s="51">
        <v>50</v>
      </c>
      <c r="G183" s="51">
        <v>4</v>
      </c>
      <c r="H183" s="51">
        <v>5</v>
      </c>
      <c r="I183" s="51">
        <v>37</v>
      </c>
      <c r="J183" s="51">
        <v>209</v>
      </c>
      <c r="K183" s="52"/>
      <c r="L183" s="51">
        <v>11.55</v>
      </c>
    </row>
    <row r="184" spans="1:12" ht="15">
      <c r="A184" s="25"/>
      <c r="B184" s="16"/>
      <c r="C184" s="11"/>
      <c r="D184" s="6"/>
      <c r="E184" s="50" t="s">
        <v>155</v>
      </c>
      <c r="F184" s="51">
        <v>200</v>
      </c>
      <c r="G184" s="51">
        <v>0</v>
      </c>
      <c r="H184" s="51">
        <v>0</v>
      </c>
      <c r="I184" s="51">
        <v>16</v>
      </c>
      <c r="J184" s="51">
        <v>69</v>
      </c>
      <c r="K184" s="52">
        <v>437</v>
      </c>
      <c r="L184" s="51">
        <v>8.2100000000000009</v>
      </c>
    </row>
    <row r="185" spans="1:12" ht="15">
      <c r="A185" s="26"/>
      <c r="B185" s="18"/>
      <c r="C185" s="8"/>
      <c r="D185" s="19" t="s">
        <v>39</v>
      </c>
      <c r="E185" s="9"/>
      <c r="F185" s="21">
        <v>250</v>
      </c>
      <c r="G185" s="21">
        <v>4</v>
      </c>
      <c r="H185" s="21">
        <v>5</v>
      </c>
      <c r="I185" s="21">
        <v>53</v>
      </c>
      <c r="J185" s="21">
        <v>278</v>
      </c>
      <c r="K185" s="27"/>
      <c r="L185" s="21">
        <f>SUM(L183:L184)</f>
        <v>19.760000000000002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156</v>
      </c>
      <c r="F186" s="51">
        <v>120</v>
      </c>
      <c r="G186" s="51">
        <v>4</v>
      </c>
      <c r="H186" s="51">
        <v>6</v>
      </c>
      <c r="I186" s="51">
        <v>7</v>
      </c>
      <c r="J186" s="51">
        <v>97</v>
      </c>
      <c r="K186" s="52">
        <v>49</v>
      </c>
      <c r="L186" s="51">
        <v>17.829999999999998</v>
      </c>
    </row>
    <row r="187" spans="1:12" ht="15">
      <c r="A187" s="25"/>
      <c r="B187" s="16"/>
      <c r="C187" s="11"/>
      <c r="D187" s="7" t="s">
        <v>28</v>
      </c>
      <c r="E187" s="50" t="s">
        <v>157</v>
      </c>
      <c r="F187" s="51">
        <v>250</v>
      </c>
      <c r="G187" s="51">
        <v>22</v>
      </c>
      <c r="H187" s="51">
        <v>6</v>
      </c>
      <c r="I187" s="51">
        <v>22</v>
      </c>
      <c r="J187" s="51">
        <v>238</v>
      </c>
      <c r="K187" s="52">
        <v>87</v>
      </c>
      <c r="L187" s="51">
        <v>37.409999999999997</v>
      </c>
    </row>
    <row r="188" spans="1:12" ht="15">
      <c r="A188" s="25"/>
      <c r="B188" s="16"/>
      <c r="C188" s="11"/>
      <c r="D188" s="7" t="s">
        <v>29</v>
      </c>
      <c r="E188" s="50" t="s">
        <v>158</v>
      </c>
      <c r="F188" s="51">
        <v>100</v>
      </c>
      <c r="G188" s="51">
        <v>15</v>
      </c>
      <c r="H188" s="51">
        <v>33</v>
      </c>
      <c r="I188" s="51">
        <v>16</v>
      </c>
      <c r="J188" s="51">
        <v>418</v>
      </c>
      <c r="K188" s="52">
        <v>271</v>
      </c>
      <c r="L188" s="51">
        <v>36.22</v>
      </c>
    </row>
    <row r="189" spans="1:12" ht="15">
      <c r="A189" s="25"/>
      <c r="B189" s="16"/>
      <c r="C189" s="11"/>
      <c r="D189" s="7" t="s">
        <v>30</v>
      </c>
      <c r="E189" s="50" t="s">
        <v>159</v>
      </c>
      <c r="F189" s="51">
        <v>200</v>
      </c>
      <c r="G189" s="51">
        <v>6</v>
      </c>
      <c r="H189" s="51">
        <v>6</v>
      </c>
      <c r="I189" s="51">
        <v>31</v>
      </c>
      <c r="J189" s="51">
        <v>202</v>
      </c>
      <c r="K189" s="52">
        <v>338</v>
      </c>
      <c r="L189" s="51">
        <v>40.64</v>
      </c>
    </row>
    <row r="190" spans="1:12" ht="15">
      <c r="A190" s="25"/>
      <c r="B190" s="16"/>
      <c r="C190" s="11"/>
      <c r="D190" s="7" t="s">
        <v>31</v>
      </c>
      <c r="E190" s="50" t="s">
        <v>160</v>
      </c>
      <c r="F190" s="51">
        <v>200</v>
      </c>
      <c r="G190" s="51">
        <v>1</v>
      </c>
      <c r="H190" s="51">
        <v>0</v>
      </c>
      <c r="I190" s="51">
        <v>23</v>
      </c>
      <c r="J190" s="51">
        <v>109</v>
      </c>
      <c r="K190" s="52">
        <v>388</v>
      </c>
      <c r="L190" s="51">
        <v>6.39</v>
      </c>
    </row>
    <row r="191" spans="1:12" ht="15">
      <c r="A191" s="25"/>
      <c r="B191" s="16"/>
      <c r="C191" s="11"/>
      <c r="D191" s="7" t="s">
        <v>32</v>
      </c>
      <c r="E191" s="50" t="s">
        <v>48</v>
      </c>
      <c r="F191" s="51">
        <v>50</v>
      </c>
      <c r="G191" s="51">
        <v>4</v>
      </c>
      <c r="H191" s="51">
        <v>0</v>
      </c>
      <c r="I191" s="51">
        <v>25</v>
      </c>
      <c r="J191" s="51">
        <v>118</v>
      </c>
      <c r="K191" s="52"/>
      <c r="L191" s="51">
        <v>2.25</v>
      </c>
    </row>
    <row r="192" spans="1:12" ht="15">
      <c r="A192" s="25"/>
      <c r="B192" s="16"/>
      <c r="C192" s="11"/>
      <c r="D192" s="7" t="s">
        <v>33</v>
      </c>
      <c r="E192" s="50" t="s">
        <v>53</v>
      </c>
      <c r="F192" s="51">
        <v>80</v>
      </c>
      <c r="G192" s="51">
        <v>5</v>
      </c>
      <c r="H192" s="51">
        <v>1</v>
      </c>
      <c r="I192" s="51">
        <v>34</v>
      </c>
      <c r="J192" s="51">
        <v>163</v>
      </c>
      <c r="K192" s="52"/>
      <c r="L192" s="51">
        <v>3.6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v>1000</v>
      </c>
      <c r="G195" s="21">
        <v>57</v>
      </c>
      <c r="H195" s="21">
        <v>52</v>
      </c>
      <c r="I195" s="21">
        <v>158</v>
      </c>
      <c r="J195" s="21">
        <v>1345</v>
      </c>
      <c r="K195" s="27"/>
      <c r="L195" s="21">
        <f>SUM(L186:L194)</f>
        <v>144.33999999999997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161</v>
      </c>
      <c r="F196" s="51">
        <v>80</v>
      </c>
      <c r="G196" s="51">
        <v>6</v>
      </c>
      <c r="H196" s="51">
        <v>12</v>
      </c>
      <c r="I196" s="51">
        <v>49</v>
      </c>
      <c r="J196" s="51">
        <v>325</v>
      </c>
      <c r="K196" s="52">
        <v>483</v>
      </c>
      <c r="L196" s="51">
        <v>22</v>
      </c>
    </row>
    <row r="197" spans="1:12" ht="15">
      <c r="A197" s="25"/>
      <c r="B197" s="16"/>
      <c r="C197" s="11"/>
      <c r="D197" s="12" t="s">
        <v>31</v>
      </c>
      <c r="E197" s="50" t="s">
        <v>52</v>
      </c>
      <c r="F197" s="51">
        <v>200</v>
      </c>
      <c r="G197" s="51">
        <v>1</v>
      </c>
      <c r="H197" s="51">
        <v>0</v>
      </c>
      <c r="I197" s="51">
        <v>20</v>
      </c>
      <c r="J197" s="51">
        <v>83</v>
      </c>
      <c r="K197" s="52">
        <v>389</v>
      </c>
      <c r="L197" s="51">
        <v>10.27</v>
      </c>
    </row>
    <row r="198" spans="1:12" ht="15">
      <c r="A198" s="25"/>
      <c r="B198" s="16"/>
      <c r="C198" s="11"/>
      <c r="D198" s="6"/>
      <c r="E198" s="50" t="s">
        <v>49</v>
      </c>
      <c r="F198" s="51">
        <v>100</v>
      </c>
      <c r="G198" s="51">
        <v>1</v>
      </c>
      <c r="H198" s="51">
        <v>1</v>
      </c>
      <c r="I198" s="51">
        <v>25</v>
      </c>
      <c r="J198" s="51">
        <v>118</v>
      </c>
      <c r="K198" s="52"/>
      <c r="L198" s="51">
        <v>24</v>
      </c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380</v>
      </c>
      <c r="G200" s="21">
        <f>SUM(G196:G199)</f>
        <v>8</v>
      </c>
      <c r="H200" s="21">
        <f>SUM(H196:H199)</f>
        <v>13</v>
      </c>
      <c r="I200" s="21">
        <f>SUM(I196:I199)</f>
        <v>94</v>
      </c>
      <c r="J200" s="21">
        <f>SUM(J196:J199)</f>
        <v>526</v>
      </c>
      <c r="K200" s="27"/>
      <c r="L200" s="21">
        <f>SUM(L196:L199)</f>
        <v>56.269999999999996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>SUM(L201:L206)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>SUM(L208:L213)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2135</v>
      </c>
      <c r="G215" s="34">
        <f>G181+G185+G195+G200+G207+G214</f>
        <v>88</v>
      </c>
      <c r="H215" s="34">
        <f>H181+H185+H195+H200+H207+H214</f>
        <v>93</v>
      </c>
      <c r="I215" s="34">
        <f>I181+I185+I195+I200+I207+I214</f>
        <v>391</v>
      </c>
      <c r="J215" s="34">
        <f>J181+J185+J195+J200+J207+J214</f>
        <v>2594</v>
      </c>
      <c r="K215" s="35"/>
      <c r="L215" s="34">
        <f>SUM(L174:L180,L183:L184,L186:L194,L196:L199)</f>
        <v>257.88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45</v>
      </c>
      <c r="F300" s="48">
        <v>255</v>
      </c>
      <c r="G300" s="48">
        <v>8</v>
      </c>
      <c r="H300" s="48">
        <v>14</v>
      </c>
      <c r="I300" s="48">
        <v>30</v>
      </c>
      <c r="J300" s="48">
        <v>279</v>
      </c>
      <c r="K300" s="49">
        <v>160</v>
      </c>
      <c r="L300" s="48">
        <v>18.739999999999998</v>
      </c>
    </row>
    <row r="301" spans="1:12" ht="15">
      <c r="A301" s="25"/>
      <c r="B301" s="16"/>
      <c r="C301" s="11"/>
      <c r="D301" s="6"/>
      <c r="E301" s="50" t="s">
        <v>46</v>
      </c>
      <c r="F301" s="51">
        <v>40</v>
      </c>
      <c r="G301" s="51">
        <v>2</v>
      </c>
      <c r="H301" s="51">
        <v>9</v>
      </c>
      <c r="I301" s="51">
        <v>16</v>
      </c>
      <c r="J301" s="51">
        <v>153</v>
      </c>
      <c r="K301" s="52">
        <v>1</v>
      </c>
      <c r="L301" s="51">
        <v>8.91</v>
      </c>
    </row>
    <row r="302" spans="1:12" ht="15">
      <c r="A302" s="25"/>
      <c r="B302" s="16"/>
      <c r="C302" s="11"/>
      <c r="D302" s="7" t="s">
        <v>22</v>
      </c>
      <c r="E302" s="50" t="s">
        <v>47</v>
      </c>
      <c r="F302" s="51">
        <v>200</v>
      </c>
      <c r="G302" s="51">
        <v>0</v>
      </c>
      <c r="H302" s="51">
        <v>0</v>
      </c>
      <c r="I302" s="51">
        <v>11</v>
      </c>
      <c r="J302" s="51">
        <v>45</v>
      </c>
      <c r="K302" s="52">
        <v>377</v>
      </c>
      <c r="L302" s="51">
        <v>3.29</v>
      </c>
    </row>
    <row r="303" spans="1:12" ht="15">
      <c r="A303" s="25"/>
      <c r="B303" s="16"/>
      <c r="C303" s="11"/>
      <c r="D303" s="7" t="s">
        <v>23</v>
      </c>
      <c r="E303" s="50" t="s">
        <v>48</v>
      </c>
      <c r="F303" s="51">
        <v>60</v>
      </c>
      <c r="G303" s="51">
        <v>5</v>
      </c>
      <c r="H303" s="51">
        <v>0</v>
      </c>
      <c r="I303" s="51">
        <v>30</v>
      </c>
      <c r="J303" s="51">
        <v>142</v>
      </c>
      <c r="K303" s="52"/>
      <c r="L303" s="51">
        <v>2.7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v>555</v>
      </c>
      <c r="G307" s="21">
        <v>15</v>
      </c>
      <c r="H307" s="21">
        <v>23</v>
      </c>
      <c r="I307" s="21">
        <v>87</v>
      </c>
      <c r="J307" s="21">
        <v>619</v>
      </c>
      <c r="K307" s="27"/>
      <c r="L307" s="21">
        <f>SUM(L300:L306)</f>
        <v>33.64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49</v>
      </c>
      <c r="F308" s="51">
        <v>200</v>
      </c>
      <c r="G308" s="51">
        <v>1</v>
      </c>
      <c r="H308" s="51">
        <v>1</v>
      </c>
      <c r="I308" s="51">
        <v>20</v>
      </c>
      <c r="J308" s="51">
        <v>94</v>
      </c>
      <c r="K308" s="52"/>
      <c r="L308" s="51">
        <v>28</v>
      </c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v>200</v>
      </c>
      <c r="G311" s="21">
        <v>1</v>
      </c>
      <c r="H311" s="21">
        <v>1</v>
      </c>
      <c r="I311" s="21">
        <v>20</v>
      </c>
      <c r="J311" s="21">
        <v>94</v>
      </c>
      <c r="K311" s="27"/>
      <c r="L311" s="21">
        <f>SUM(L308:L310)</f>
        <v>28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50</v>
      </c>
      <c r="F312" s="51">
        <v>120</v>
      </c>
      <c r="G312" s="51">
        <v>13</v>
      </c>
      <c r="H312" s="51">
        <v>12</v>
      </c>
      <c r="I312" s="51">
        <v>10</v>
      </c>
      <c r="J312" s="51">
        <v>202</v>
      </c>
      <c r="K312" s="52">
        <v>33</v>
      </c>
      <c r="L312" s="51">
        <v>32.33</v>
      </c>
    </row>
    <row r="313" spans="1:12" ht="15">
      <c r="A313" s="25"/>
      <c r="B313" s="16"/>
      <c r="C313" s="11"/>
      <c r="D313" s="7" t="s">
        <v>28</v>
      </c>
      <c r="E313" s="50" t="s">
        <v>51</v>
      </c>
      <c r="F313" s="51">
        <v>250</v>
      </c>
      <c r="G313" s="51">
        <v>6</v>
      </c>
      <c r="H313" s="51">
        <v>14</v>
      </c>
      <c r="I313" s="51">
        <v>18</v>
      </c>
      <c r="J313" s="51">
        <v>225</v>
      </c>
      <c r="K313" s="52">
        <v>151</v>
      </c>
      <c r="L313" s="51">
        <v>28.95</v>
      </c>
    </row>
    <row r="314" spans="1:12" ht="15">
      <c r="A314" s="25"/>
      <c r="B314" s="16"/>
      <c r="C314" s="11"/>
      <c r="D314" s="7" t="s">
        <v>29</v>
      </c>
      <c r="E314" s="50" t="s">
        <v>165</v>
      </c>
      <c r="F314" s="51">
        <v>300</v>
      </c>
      <c r="G314" s="51">
        <v>21</v>
      </c>
      <c r="H314" s="51">
        <v>49</v>
      </c>
      <c r="I314" s="51">
        <v>23</v>
      </c>
      <c r="J314" s="51">
        <v>620</v>
      </c>
      <c r="K314" s="52">
        <v>345</v>
      </c>
      <c r="L314" s="51">
        <v>68.75</v>
      </c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 t="s">
        <v>52</v>
      </c>
      <c r="F316" s="51">
        <v>200</v>
      </c>
      <c r="G316" s="51">
        <v>1</v>
      </c>
      <c r="H316" s="51">
        <v>0</v>
      </c>
      <c r="I316" s="51">
        <v>20</v>
      </c>
      <c r="J316" s="51">
        <v>83</v>
      </c>
      <c r="K316" s="52">
        <v>389</v>
      </c>
      <c r="L316" s="51">
        <v>10.27</v>
      </c>
    </row>
    <row r="317" spans="1:12" ht="15">
      <c r="A317" s="25"/>
      <c r="B317" s="16"/>
      <c r="C317" s="11"/>
      <c r="D317" s="7" t="s">
        <v>32</v>
      </c>
      <c r="E317" s="50" t="s">
        <v>48</v>
      </c>
      <c r="F317" s="51">
        <v>40</v>
      </c>
      <c r="G317" s="51">
        <v>3</v>
      </c>
      <c r="H317" s="51">
        <v>0</v>
      </c>
      <c r="I317" s="51">
        <v>20</v>
      </c>
      <c r="J317" s="51">
        <v>95</v>
      </c>
      <c r="K317" s="52"/>
      <c r="L317" s="51">
        <v>1.8</v>
      </c>
    </row>
    <row r="318" spans="1:12" ht="15">
      <c r="A318" s="25"/>
      <c r="B318" s="16"/>
      <c r="C318" s="11"/>
      <c r="D318" s="7" t="s">
        <v>33</v>
      </c>
      <c r="E318" s="50" t="s">
        <v>53</v>
      </c>
      <c r="F318" s="51">
        <v>80</v>
      </c>
      <c r="G318" s="51">
        <v>5</v>
      </c>
      <c r="H318" s="51">
        <v>1</v>
      </c>
      <c r="I318" s="51">
        <v>34</v>
      </c>
      <c r="J318" s="51">
        <v>163</v>
      </c>
      <c r="K318" s="52"/>
      <c r="L318" s="51">
        <v>3.6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v>990</v>
      </c>
      <c r="G321" s="21">
        <v>49</v>
      </c>
      <c r="H321" s="21">
        <v>76</v>
      </c>
      <c r="I321" s="21">
        <v>125</v>
      </c>
      <c r="J321" s="21">
        <v>1388</v>
      </c>
      <c r="K321" s="27"/>
      <c r="L321" s="21">
        <f>SUM(L312:L320)</f>
        <v>145.70000000000002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 t="s">
        <v>54</v>
      </c>
      <c r="F323" s="51">
        <v>200</v>
      </c>
      <c r="G323" s="51">
        <v>7</v>
      </c>
      <c r="H323" s="51">
        <v>0</v>
      </c>
      <c r="I323" s="51">
        <v>61</v>
      </c>
      <c r="J323" s="51">
        <v>423</v>
      </c>
      <c r="K323" s="52"/>
      <c r="L323" s="51">
        <v>10.36</v>
      </c>
    </row>
    <row r="324" spans="1:12" ht="15">
      <c r="A324" s="25"/>
      <c r="B324" s="16"/>
      <c r="C324" s="11"/>
      <c r="D324" s="6"/>
      <c r="E324" s="50" t="s">
        <v>55</v>
      </c>
      <c r="F324" s="51">
        <v>140</v>
      </c>
      <c r="G324" s="51">
        <v>21</v>
      </c>
      <c r="H324" s="51">
        <v>16</v>
      </c>
      <c r="I324" s="51">
        <v>32</v>
      </c>
      <c r="J324" s="51">
        <v>363</v>
      </c>
      <c r="K324" s="52">
        <v>219</v>
      </c>
      <c r="L324" s="51">
        <v>40.56</v>
      </c>
    </row>
    <row r="325" spans="1:12" ht="15">
      <c r="A325" s="25"/>
      <c r="B325" s="16"/>
      <c r="C325" s="11"/>
      <c r="D325" s="6"/>
      <c r="E325" s="50" t="s">
        <v>56</v>
      </c>
      <c r="F325" s="51">
        <v>125</v>
      </c>
      <c r="G325" s="51">
        <v>4</v>
      </c>
      <c r="H325" s="51">
        <v>3</v>
      </c>
      <c r="I325" s="51">
        <v>6</v>
      </c>
      <c r="J325" s="51">
        <v>71</v>
      </c>
      <c r="K325" s="52"/>
      <c r="L325" s="51">
        <v>25</v>
      </c>
    </row>
    <row r="326" spans="1:12" ht="15">
      <c r="A326" s="26"/>
      <c r="B326" s="18"/>
      <c r="C326" s="8"/>
      <c r="D326" s="19" t="s">
        <v>39</v>
      </c>
      <c r="E326" s="9"/>
      <c r="F326" s="21">
        <v>465</v>
      </c>
      <c r="G326" s="21">
        <v>32</v>
      </c>
      <c r="H326" s="21">
        <v>19</v>
      </c>
      <c r="I326" s="21">
        <v>99</v>
      </c>
      <c r="J326" s="21">
        <v>857</v>
      </c>
      <c r="K326" s="27"/>
      <c r="L326" s="21">
        <f>SUM(L323:L325)</f>
        <v>75.92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57</v>
      </c>
      <c r="F327" s="51">
        <v>100</v>
      </c>
      <c r="G327" s="51">
        <v>10</v>
      </c>
      <c r="H327" s="51">
        <v>15</v>
      </c>
      <c r="I327" s="51">
        <v>5</v>
      </c>
      <c r="J327" s="51">
        <v>190</v>
      </c>
      <c r="K327" s="52">
        <v>279</v>
      </c>
      <c r="L327" s="51">
        <v>17.7</v>
      </c>
    </row>
    <row r="328" spans="1:12" ht="15">
      <c r="A328" s="25"/>
      <c r="B328" s="16"/>
      <c r="C328" s="11"/>
      <c r="D328" s="7" t="s">
        <v>30</v>
      </c>
      <c r="E328" s="50" t="s">
        <v>58</v>
      </c>
      <c r="F328" s="51">
        <v>200</v>
      </c>
      <c r="G328" s="51">
        <v>4</v>
      </c>
      <c r="H328" s="51">
        <v>13</v>
      </c>
      <c r="I328" s="51">
        <v>28</v>
      </c>
      <c r="J328" s="51">
        <v>247</v>
      </c>
      <c r="K328" s="52">
        <v>335</v>
      </c>
      <c r="L328" s="51">
        <v>20.25</v>
      </c>
    </row>
    <row r="329" spans="1:12" ht="15">
      <c r="A329" s="25"/>
      <c r="B329" s="16"/>
      <c r="C329" s="11"/>
      <c r="D329" s="7" t="s">
        <v>31</v>
      </c>
      <c r="E329" s="50" t="s">
        <v>59</v>
      </c>
      <c r="F329" s="51">
        <v>200</v>
      </c>
      <c r="G329" s="51">
        <v>0</v>
      </c>
      <c r="H329" s="51">
        <v>0</v>
      </c>
      <c r="I329" s="51">
        <v>32</v>
      </c>
      <c r="J329" s="51">
        <v>132</v>
      </c>
      <c r="K329" s="52">
        <v>375</v>
      </c>
      <c r="L329" s="51">
        <v>7.31</v>
      </c>
    </row>
    <row r="330" spans="1:12" ht="15">
      <c r="A330" s="25"/>
      <c r="B330" s="16"/>
      <c r="C330" s="11"/>
      <c r="D330" s="7" t="s">
        <v>23</v>
      </c>
      <c r="E330" s="50" t="s">
        <v>48</v>
      </c>
      <c r="F330" s="51">
        <v>40</v>
      </c>
      <c r="G330" s="51">
        <v>3</v>
      </c>
      <c r="H330" s="51">
        <v>0</v>
      </c>
      <c r="I330" s="51">
        <v>20</v>
      </c>
      <c r="J330" s="51">
        <v>95</v>
      </c>
      <c r="K330" s="52"/>
      <c r="L330" s="51">
        <v>1.8</v>
      </c>
    </row>
    <row r="331" spans="1:12" ht="15">
      <c r="A331" s="25"/>
      <c r="B331" s="16"/>
      <c r="C331" s="11"/>
      <c r="D331" s="6"/>
      <c r="E331" s="50" t="s">
        <v>53</v>
      </c>
      <c r="F331" s="51">
        <v>30</v>
      </c>
      <c r="G331" s="51">
        <v>2</v>
      </c>
      <c r="H331" s="51">
        <v>0</v>
      </c>
      <c r="I331" s="51">
        <v>13</v>
      </c>
      <c r="J331" s="51">
        <v>61</v>
      </c>
      <c r="K331" s="52"/>
      <c r="L331" s="51">
        <v>1.35</v>
      </c>
    </row>
    <row r="332" spans="1:12" ht="15">
      <c r="A332" s="25"/>
      <c r="B332" s="16"/>
      <c r="C332" s="11"/>
      <c r="D332" s="6"/>
      <c r="E332" s="50" t="s">
        <v>60</v>
      </c>
      <c r="F332" s="51">
        <v>120</v>
      </c>
      <c r="G332" s="51">
        <v>7</v>
      </c>
      <c r="H332" s="51">
        <v>5</v>
      </c>
      <c r="I332" s="51">
        <v>13</v>
      </c>
      <c r="J332" s="51">
        <v>122</v>
      </c>
      <c r="K332" s="52">
        <v>59</v>
      </c>
      <c r="L332" s="51">
        <v>16.75</v>
      </c>
    </row>
    <row r="333" spans="1:12" ht="15">
      <c r="A333" s="26"/>
      <c r="B333" s="18"/>
      <c r="C333" s="8"/>
      <c r="D333" s="19" t="s">
        <v>39</v>
      </c>
      <c r="E333" s="9"/>
      <c r="F333" s="21">
        <v>690</v>
      </c>
      <c r="G333" s="21">
        <v>26</v>
      </c>
      <c r="H333" s="21">
        <v>33</v>
      </c>
      <c r="I333" s="21">
        <v>111</v>
      </c>
      <c r="J333" s="21">
        <v>847</v>
      </c>
      <c r="K333" s="27"/>
      <c r="L333" s="21">
        <f>SUM(L327:L332)</f>
        <v>65.16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167</v>
      </c>
      <c r="F334" s="51">
        <v>200</v>
      </c>
      <c r="G334" s="51">
        <v>6</v>
      </c>
      <c r="H334" s="51">
        <v>5</v>
      </c>
      <c r="I334" s="51">
        <v>9</v>
      </c>
      <c r="J334" s="51">
        <v>113</v>
      </c>
      <c r="K334" s="52"/>
      <c r="L334" s="51">
        <v>17.600000000000001</v>
      </c>
    </row>
    <row r="335" spans="1:12" ht="15">
      <c r="A335" s="25"/>
      <c r="B335" s="16"/>
      <c r="C335" s="11"/>
      <c r="D335" s="12" t="s">
        <v>35</v>
      </c>
      <c r="E335" s="50" t="s">
        <v>118</v>
      </c>
      <c r="F335" s="51">
        <v>60</v>
      </c>
      <c r="G335" s="51">
        <v>3</v>
      </c>
      <c r="H335" s="51">
        <v>9</v>
      </c>
      <c r="I335" s="51">
        <v>31</v>
      </c>
      <c r="J335" s="51">
        <v>219</v>
      </c>
      <c r="K335" s="52">
        <v>2</v>
      </c>
      <c r="L335" s="51">
        <v>12.16</v>
      </c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v>260</v>
      </c>
      <c r="G340" s="21">
        <v>9</v>
      </c>
      <c r="H340" s="21">
        <v>14</v>
      </c>
      <c r="I340" s="21">
        <v>40</v>
      </c>
      <c r="J340" s="21">
        <v>332</v>
      </c>
      <c r="K340" s="27"/>
      <c r="L340" s="21">
        <f>SUM(L334:L339)</f>
        <v>29.76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v>3060</v>
      </c>
      <c r="G341" s="34">
        <v>125</v>
      </c>
      <c r="H341" s="34">
        <v>166</v>
      </c>
      <c r="I341" s="34">
        <v>421</v>
      </c>
      <c r="J341" s="34">
        <v>3714</v>
      </c>
      <c r="K341" s="35"/>
      <c r="L341" s="34">
        <f>SUM(L340+L333+L326+L321+L311+L307)</f>
        <v>378.18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61</v>
      </c>
      <c r="F342" s="48">
        <v>205</v>
      </c>
      <c r="G342" s="48">
        <v>6</v>
      </c>
      <c r="H342" s="48">
        <v>9</v>
      </c>
      <c r="I342" s="48">
        <v>33</v>
      </c>
      <c r="J342" s="48">
        <v>239</v>
      </c>
      <c r="K342" s="49">
        <v>189</v>
      </c>
      <c r="L342" s="48">
        <v>15.75</v>
      </c>
    </row>
    <row r="343" spans="1:12" ht="15">
      <c r="A343" s="15"/>
      <c r="B343" s="16"/>
      <c r="C343" s="11"/>
      <c r="D343" s="6"/>
      <c r="E343" s="50" t="s">
        <v>46</v>
      </c>
      <c r="F343" s="51">
        <v>40</v>
      </c>
      <c r="G343" s="51">
        <v>2</v>
      </c>
      <c r="H343" s="51">
        <v>9</v>
      </c>
      <c r="I343" s="51">
        <v>16</v>
      </c>
      <c r="J343" s="51">
        <v>153</v>
      </c>
      <c r="K343" s="52">
        <v>1</v>
      </c>
      <c r="L343" s="51">
        <v>8.94</v>
      </c>
    </row>
    <row r="344" spans="1:12" ht="15">
      <c r="A344" s="15"/>
      <c r="B344" s="16"/>
      <c r="C344" s="11"/>
      <c r="D344" s="7" t="s">
        <v>22</v>
      </c>
      <c r="E344" s="50" t="s">
        <v>62</v>
      </c>
      <c r="F344" s="51">
        <v>200</v>
      </c>
      <c r="G344" s="51">
        <v>5</v>
      </c>
      <c r="H344" s="51">
        <v>4</v>
      </c>
      <c r="I344" s="51">
        <v>11</v>
      </c>
      <c r="J344" s="51">
        <v>103</v>
      </c>
      <c r="K344" s="52">
        <v>382</v>
      </c>
      <c r="L344" s="51">
        <v>9.4</v>
      </c>
    </row>
    <row r="345" spans="1:12" ht="15">
      <c r="A345" s="15"/>
      <c r="B345" s="16"/>
      <c r="C345" s="11"/>
      <c r="D345" s="7" t="s">
        <v>23</v>
      </c>
      <c r="E345" s="50" t="s">
        <v>48</v>
      </c>
      <c r="F345" s="51">
        <v>60</v>
      </c>
      <c r="G345" s="51">
        <v>5</v>
      </c>
      <c r="H345" s="51">
        <v>0</v>
      </c>
      <c r="I345" s="51">
        <v>3</v>
      </c>
      <c r="J345" s="51">
        <v>142</v>
      </c>
      <c r="K345" s="52"/>
      <c r="L345" s="51">
        <v>2.7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 t="s">
        <v>63</v>
      </c>
      <c r="F347" s="51">
        <v>40</v>
      </c>
      <c r="G347" s="51">
        <v>5</v>
      </c>
      <c r="H347" s="51">
        <v>4</v>
      </c>
      <c r="I347" s="51">
        <v>0</v>
      </c>
      <c r="J347" s="51">
        <v>61</v>
      </c>
      <c r="K347" s="52">
        <v>209</v>
      </c>
      <c r="L347" s="51">
        <v>8.5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v>545</v>
      </c>
      <c r="G349" s="21">
        <v>23</v>
      </c>
      <c r="H349" s="21">
        <v>26</v>
      </c>
      <c r="I349" s="21">
        <v>63</v>
      </c>
      <c r="J349" s="21">
        <v>698</v>
      </c>
      <c r="K349" s="27"/>
      <c r="L349" s="21">
        <f>SUM(L342:L348)</f>
        <v>45.29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 t="s">
        <v>64</v>
      </c>
      <c r="F351" s="51">
        <v>50</v>
      </c>
      <c r="G351" s="51">
        <v>4</v>
      </c>
      <c r="H351" s="51">
        <v>5</v>
      </c>
      <c r="I351" s="51">
        <v>37</v>
      </c>
      <c r="J351" s="51">
        <v>209</v>
      </c>
      <c r="K351" s="52"/>
      <c r="L351" s="51">
        <v>11.55</v>
      </c>
    </row>
    <row r="352" spans="1:12" ht="15">
      <c r="A352" s="15"/>
      <c r="B352" s="16"/>
      <c r="C352" s="11"/>
      <c r="D352" s="6"/>
      <c r="E352" s="50" t="s">
        <v>54</v>
      </c>
      <c r="F352" s="51">
        <v>200</v>
      </c>
      <c r="G352" s="51">
        <v>7</v>
      </c>
      <c r="H352" s="51">
        <v>0</v>
      </c>
      <c r="I352" s="51">
        <v>61</v>
      </c>
      <c r="J352" s="51">
        <v>423</v>
      </c>
      <c r="K352" s="52">
        <v>440</v>
      </c>
      <c r="L352" s="51">
        <v>10.36</v>
      </c>
    </row>
    <row r="353" spans="1:12" ht="15">
      <c r="A353" s="17"/>
      <c r="B353" s="18"/>
      <c r="C353" s="8"/>
      <c r="D353" s="19" t="s">
        <v>39</v>
      </c>
      <c r="E353" s="9"/>
      <c r="F353" s="21">
        <v>250</v>
      </c>
      <c r="G353" s="21">
        <v>11</v>
      </c>
      <c r="H353" s="21">
        <v>5</v>
      </c>
      <c r="I353" s="21">
        <v>98</v>
      </c>
      <c r="J353" s="21">
        <v>632</v>
      </c>
      <c r="K353" s="27"/>
      <c r="L353" s="21">
        <f>SUM(L351:L352)</f>
        <v>21.91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65</v>
      </c>
      <c r="F354" s="51">
        <v>100</v>
      </c>
      <c r="G354" s="51">
        <v>1</v>
      </c>
      <c r="H354" s="51">
        <v>3</v>
      </c>
      <c r="I354" s="51">
        <v>4</v>
      </c>
      <c r="J354" s="51">
        <v>55</v>
      </c>
      <c r="K354" s="52">
        <v>29</v>
      </c>
      <c r="L354" s="51">
        <v>10.45</v>
      </c>
    </row>
    <row r="355" spans="1:12" ht="15">
      <c r="A355" s="15"/>
      <c r="B355" s="16"/>
      <c r="C355" s="11"/>
      <c r="D355" s="7" t="s">
        <v>28</v>
      </c>
      <c r="E355" s="50" t="s">
        <v>66</v>
      </c>
      <c r="F355" s="51">
        <v>250</v>
      </c>
      <c r="G355" s="51">
        <v>8</v>
      </c>
      <c r="H355" s="51">
        <v>11</v>
      </c>
      <c r="I355" s="51">
        <v>50</v>
      </c>
      <c r="J355" s="51">
        <v>330</v>
      </c>
      <c r="K355" s="52">
        <v>171</v>
      </c>
      <c r="L355" s="51">
        <v>22.18</v>
      </c>
    </row>
    <row r="356" spans="1:12" ht="15">
      <c r="A356" s="15"/>
      <c r="B356" s="16"/>
      <c r="C356" s="11"/>
      <c r="D356" s="7" t="s">
        <v>29</v>
      </c>
      <c r="E356" s="50" t="s">
        <v>67</v>
      </c>
      <c r="F356" s="51">
        <v>100</v>
      </c>
      <c r="G356" s="51">
        <v>15</v>
      </c>
      <c r="H356" s="51">
        <v>15</v>
      </c>
      <c r="I356" s="51">
        <v>7</v>
      </c>
      <c r="J356" s="51">
        <v>229</v>
      </c>
      <c r="K356" s="52">
        <v>255</v>
      </c>
      <c r="L356" s="51">
        <v>24.77</v>
      </c>
    </row>
    <row r="357" spans="1:12" ht="15">
      <c r="A357" s="15"/>
      <c r="B357" s="16"/>
      <c r="C357" s="11"/>
      <c r="D357" s="7" t="s">
        <v>30</v>
      </c>
      <c r="E357" s="50" t="s">
        <v>68</v>
      </c>
      <c r="F357" s="51">
        <v>200</v>
      </c>
      <c r="G357" s="51">
        <v>9</v>
      </c>
      <c r="H357" s="51">
        <v>10</v>
      </c>
      <c r="I357" s="51">
        <v>55</v>
      </c>
      <c r="J357" s="51">
        <v>347</v>
      </c>
      <c r="K357" s="52">
        <v>202.1</v>
      </c>
      <c r="L357" s="51">
        <v>12.59</v>
      </c>
    </row>
    <row r="358" spans="1:12" ht="15">
      <c r="A358" s="15"/>
      <c r="B358" s="16"/>
      <c r="C358" s="11"/>
      <c r="D358" s="7" t="s">
        <v>31</v>
      </c>
      <c r="E358" s="50" t="s">
        <v>170</v>
      </c>
      <c r="F358" s="51">
        <v>200</v>
      </c>
      <c r="G358" s="51">
        <v>0</v>
      </c>
      <c r="H358" s="51">
        <v>0</v>
      </c>
      <c r="I358" s="51">
        <v>31</v>
      </c>
      <c r="J358" s="51">
        <v>128</v>
      </c>
      <c r="K358" s="52">
        <v>437</v>
      </c>
      <c r="L358" s="51">
        <v>10.33</v>
      </c>
    </row>
    <row r="359" spans="1:12" ht="15">
      <c r="A359" s="15"/>
      <c r="B359" s="16"/>
      <c r="C359" s="11"/>
      <c r="D359" s="7" t="s">
        <v>32</v>
      </c>
      <c r="E359" s="50" t="s">
        <v>48</v>
      </c>
      <c r="F359" s="51">
        <v>40</v>
      </c>
      <c r="G359" s="51">
        <v>3</v>
      </c>
      <c r="H359" s="51">
        <v>0</v>
      </c>
      <c r="I359" s="51">
        <v>20</v>
      </c>
      <c r="J359" s="51">
        <v>95</v>
      </c>
      <c r="K359" s="52"/>
      <c r="L359" s="51">
        <v>1.8</v>
      </c>
    </row>
    <row r="360" spans="1:12" ht="15">
      <c r="A360" s="15"/>
      <c r="B360" s="16"/>
      <c r="C360" s="11"/>
      <c r="D360" s="7" t="s">
        <v>33</v>
      </c>
      <c r="E360" s="50" t="s">
        <v>53</v>
      </c>
      <c r="F360" s="51">
        <v>80</v>
      </c>
      <c r="G360" s="51">
        <v>5</v>
      </c>
      <c r="H360" s="51">
        <v>1</v>
      </c>
      <c r="I360" s="51">
        <v>34</v>
      </c>
      <c r="J360" s="51">
        <v>13</v>
      </c>
      <c r="K360" s="52"/>
      <c r="L360" s="51">
        <v>3.6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v>970</v>
      </c>
      <c r="G363" s="21">
        <v>41</v>
      </c>
      <c r="H363" s="21">
        <v>40</v>
      </c>
      <c r="I363" s="21">
        <v>201</v>
      </c>
      <c r="J363" s="21">
        <v>1197</v>
      </c>
      <c r="K363" s="27"/>
      <c r="L363" s="21">
        <f>SUM(L354:L362)</f>
        <v>85.719999999999985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 t="s">
        <v>52</v>
      </c>
      <c r="F365" s="51">
        <v>200</v>
      </c>
      <c r="G365" s="51">
        <v>1</v>
      </c>
      <c r="H365" s="51">
        <v>0</v>
      </c>
      <c r="I365" s="51">
        <v>20</v>
      </c>
      <c r="J365" s="51">
        <v>83</v>
      </c>
      <c r="K365" s="52">
        <v>389</v>
      </c>
      <c r="L365" s="51">
        <v>10.27</v>
      </c>
    </row>
    <row r="366" spans="1:12" ht="15">
      <c r="A366" s="15"/>
      <c r="B366" s="16"/>
      <c r="C366" s="11"/>
      <c r="D366" s="6"/>
      <c r="E366" s="50" t="s">
        <v>69</v>
      </c>
      <c r="F366" s="51">
        <v>140</v>
      </c>
      <c r="G366" s="51">
        <v>31</v>
      </c>
      <c r="H366" s="51">
        <v>48</v>
      </c>
      <c r="I366" s="51">
        <v>9</v>
      </c>
      <c r="J366" s="51">
        <v>589</v>
      </c>
      <c r="K366" s="52">
        <v>300</v>
      </c>
      <c r="L366" s="51">
        <v>63.76</v>
      </c>
    </row>
    <row r="367" spans="1:12" ht="15">
      <c r="A367" s="15"/>
      <c r="B367" s="16"/>
      <c r="C367" s="11"/>
      <c r="D367" s="6"/>
      <c r="E367" s="50" t="s">
        <v>70</v>
      </c>
      <c r="F367" s="51">
        <v>70</v>
      </c>
      <c r="G367" s="51">
        <v>0</v>
      </c>
      <c r="H367" s="51">
        <v>0</v>
      </c>
      <c r="I367" s="51">
        <v>3</v>
      </c>
      <c r="J367" s="51">
        <v>14</v>
      </c>
      <c r="K367" s="52">
        <v>71</v>
      </c>
      <c r="L367" s="51">
        <v>10.68</v>
      </c>
    </row>
    <row r="368" spans="1:12" ht="15">
      <c r="A368" s="17"/>
      <c r="B368" s="18"/>
      <c r="C368" s="8"/>
      <c r="D368" s="19" t="s">
        <v>39</v>
      </c>
      <c r="E368" s="9"/>
      <c r="F368" s="21">
        <v>410</v>
      </c>
      <c r="G368" s="21">
        <v>32</v>
      </c>
      <c r="H368" s="21">
        <v>48</v>
      </c>
      <c r="I368" s="21">
        <v>32</v>
      </c>
      <c r="J368" s="21">
        <v>686</v>
      </c>
      <c r="K368" s="27"/>
      <c r="L368" s="21">
        <f>SUM(L365:L367)</f>
        <v>84.710000000000008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71</v>
      </c>
      <c r="F369" s="51">
        <v>320</v>
      </c>
      <c r="G369" s="51">
        <v>16</v>
      </c>
      <c r="H369" s="51">
        <v>38</v>
      </c>
      <c r="I369" s="51">
        <v>37</v>
      </c>
      <c r="J369" s="51">
        <v>551</v>
      </c>
      <c r="K369" s="52">
        <v>299</v>
      </c>
      <c r="L369" s="51">
        <v>55.49</v>
      </c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 t="s">
        <v>72</v>
      </c>
      <c r="F371" s="51">
        <v>200</v>
      </c>
      <c r="G371" s="51">
        <v>0</v>
      </c>
      <c r="H371" s="51">
        <v>0</v>
      </c>
      <c r="I371" s="51">
        <v>20</v>
      </c>
      <c r="J371" s="51">
        <v>80</v>
      </c>
      <c r="K371" s="52">
        <v>430</v>
      </c>
      <c r="L371" s="51">
        <v>2.38</v>
      </c>
    </row>
    <row r="372" spans="1:12" ht="15">
      <c r="A372" s="15"/>
      <c r="B372" s="16"/>
      <c r="C372" s="11"/>
      <c r="D372" s="7" t="s">
        <v>23</v>
      </c>
      <c r="E372" s="50" t="s">
        <v>48</v>
      </c>
      <c r="F372" s="51">
        <v>40</v>
      </c>
      <c r="G372" s="51">
        <v>3</v>
      </c>
      <c r="H372" s="51">
        <v>0</v>
      </c>
      <c r="I372" s="51">
        <v>20</v>
      </c>
      <c r="J372" s="51">
        <v>95</v>
      </c>
      <c r="K372" s="52"/>
      <c r="L372" s="51">
        <v>1.8</v>
      </c>
    </row>
    <row r="373" spans="1:12" ht="15">
      <c r="A373" s="15"/>
      <c r="B373" s="16"/>
      <c r="C373" s="11"/>
      <c r="D373" s="6"/>
      <c r="E373" s="50" t="s">
        <v>53</v>
      </c>
      <c r="F373" s="51">
        <v>30</v>
      </c>
      <c r="G373" s="51">
        <v>2</v>
      </c>
      <c r="H373" s="51">
        <v>0</v>
      </c>
      <c r="I373" s="51">
        <v>13</v>
      </c>
      <c r="J373" s="51">
        <v>1</v>
      </c>
      <c r="K373" s="52"/>
      <c r="L373" s="51">
        <v>1.35</v>
      </c>
    </row>
    <row r="374" spans="1:12" ht="15">
      <c r="A374" s="15"/>
      <c r="B374" s="16"/>
      <c r="C374" s="11"/>
      <c r="D374" s="6"/>
      <c r="E374" s="50" t="s">
        <v>73</v>
      </c>
      <c r="F374" s="51">
        <v>120</v>
      </c>
      <c r="G374" s="51">
        <v>7</v>
      </c>
      <c r="H374" s="51">
        <v>4</v>
      </c>
      <c r="I374" s="51">
        <v>10</v>
      </c>
      <c r="J374" s="51">
        <v>106</v>
      </c>
      <c r="K374" s="52">
        <v>45</v>
      </c>
      <c r="L374" s="51">
        <v>16.28</v>
      </c>
    </row>
    <row r="375" spans="1:12" ht="15">
      <c r="A375" s="17"/>
      <c r="B375" s="18"/>
      <c r="C375" s="8"/>
      <c r="D375" s="19" t="s">
        <v>39</v>
      </c>
      <c r="E375" s="9"/>
      <c r="F375" s="21">
        <v>710</v>
      </c>
      <c r="G375" s="21">
        <v>28</v>
      </c>
      <c r="H375" s="21">
        <v>42</v>
      </c>
      <c r="I375" s="21">
        <v>100</v>
      </c>
      <c r="J375" s="21">
        <v>833</v>
      </c>
      <c r="K375" s="27"/>
      <c r="L375" s="21">
        <f>SUM(L369:L374)</f>
        <v>77.300000000000011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 t="s">
        <v>74</v>
      </c>
      <c r="F377" s="51">
        <v>65</v>
      </c>
      <c r="G377" s="51">
        <v>4</v>
      </c>
      <c r="H377" s="51">
        <v>6</v>
      </c>
      <c r="I377" s="51">
        <v>20</v>
      </c>
      <c r="J377" s="51">
        <v>150</v>
      </c>
      <c r="K377" s="52">
        <v>451</v>
      </c>
      <c r="L377" s="51">
        <v>8</v>
      </c>
    </row>
    <row r="378" spans="1:12" ht="15">
      <c r="A378" s="15"/>
      <c r="B378" s="16"/>
      <c r="C378" s="11"/>
      <c r="D378" s="12" t="s">
        <v>31</v>
      </c>
      <c r="E378" s="50" t="s">
        <v>75</v>
      </c>
      <c r="F378" s="51">
        <v>200</v>
      </c>
      <c r="G378" s="51">
        <v>3</v>
      </c>
      <c r="H378" s="51">
        <v>3</v>
      </c>
      <c r="I378" s="51">
        <v>24</v>
      </c>
      <c r="J378" s="51">
        <v>136</v>
      </c>
      <c r="K378" s="52">
        <v>361</v>
      </c>
      <c r="L378" s="51">
        <v>14</v>
      </c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v>265</v>
      </c>
      <c r="G382" s="21">
        <v>7</v>
      </c>
      <c r="H382" s="21">
        <v>9</v>
      </c>
      <c r="I382" s="21">
        <v>44</v>
      </c>
      <c r="J382" s="21">
        <v>286</v>
      </c>
      <c r="K382" s="27"/>
      <c r="L382" s="21">
        <f>SUM(L377:L381)</f>
        <v>22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v>3150</v>
      </c>
      <c r="G383" s="34">
        <v>135</v>
      </c>
      <c r="H383" s="34">
        <v>170</v>
      </c>
      <c r="I383" s="34">
        <v>477</v>
      </c>
      <c r="J383" s="34">
        <v>3909</v>
      </c>
      <c r="K383" s="35"/>
      <c r="L383" s="34">
        <f>SUM(L342:L348,L351:L352,L354:L362,L365:L367,L369:L374,L377:L381)</f>
        <v>336.93000000000006</v>
      </c>
    </row>
    <row r="384" spans="1:12" ht="25.5">
      <c r="A384" s="22">
        <v>2</v>
      </c>
      <c r="B384" s="23">
        <v>3</v>
      </c>
      <c r="C384" s="24" t="s">
        <v>20</v>
      </c>
      <c r="D384" s="5" t="s">
        <v>21</v>
      </c>
      <c r="E384" s="47" t="s">
        <v>171</v>
      </c>
      <c r="F384" s="48">
        <v>205</v>
      </c>
      <c r="G384" s="48">
        <v>8</v>
      </c>
      <c r="H384" s="48">
        <v>11</v>
      </c>
      <c r="I384" s="48">
        <v>30</v>
      </c>
      <c r="J384" s="48">
        <v>248</v>
      </c>
      <c r="K384" s="49">
        <v>189</v>
      </c>
      <c r="L384" s="48">
        <v>13.94</v>
      </c>
    </row>
    <row r="385" spans="1:12" ht="15">
      <c r="A385" s="25"/>
      <c r="B385" s="16"/>
      <c r="C385" s="11"/>
      <c r="D385" s="6"/>
      <c r="E385" s="50" t="s">
        <v>76</v>
      </c>
      <c r="F385" s="51">
        <v>55</v>
      </c>
      <c r="G385" s="51">
        <v>6</v>
      </c>
      <c r="H385" s="51">
        <v>14</v>
      </c>
      <c r="I385" s="51">
        <v>16</v>
      </c>
      <c r="J385" s="51">
        <v>210</v>
      </c>
      <c r="K385" s="52">
        <v>1</v>
      </c>
      <c r="L385" s="51">
        <v>18.309999999999999</v>
      </c>
    </row>
    <row r="386" spans="1:12" ht="15">
      <c r="A386" s="25"/>
      <c r="B386" s="16"/>
      <c r="C386" s="11"/>
      <c r="D386" s="7" t="s">
        <v>22</v>
      </c>
      <c r="E386" s="50" t="s">
        <v>77</v>
      </c>
      <c r="F386" s="51">
        <v>200</v>
      </c>
      <c r="G386" s="51">
        <v>4</v>
      </c>
      <c r="H386" s="51">
        <v>4</v>
      </c>
      <c r="I386" s="51">
        <v>19</v>
      </c>
      <c r="J386" s="51">
        <v>126</v>
      </c>
      <c r="K386" s="52">
        <v>379</v>
      </c>
      <c r="L386" s="51">
        <v>11.51</v>
      </c>
    </row>
    <row r="387" spans="1:12" ht="15">
      <c r="A387" s="25"/>
      <c r="B387" s="16"/>
      <c r="C387" s="11"/>
      <c r="D387" s="7" t="s">
        <v>23</v>
      </c>
      <c r="E387" s="50" t="s">
        <v>48</v>
      </c>
      <c r="F387" s="51">
        <v>60</v>
      </c>
      <c r="G387" s="51">
        <v>5</v>
      </c>
      <c r="H387" s="51">
        <v>0</v>
      </c>
      <c r="I387" s="51">
        <v>30</v>
      </c>
      <c r="J387" s="51">
        <v>142</v>
      </c>
      <c r="K387" s="52"/>
      <c r="L387" s="51">
        <v>2.7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v>520</v>
      </c>
      <c r="G391" s="21">
        <v>23</v>
      </c>
      <c r="H391" s="21">
        <v>29</v>
      </c>
      <c r="I391" s="21">
        <v>95</v>
      </c>
      <c r="J391" s="21">
        <v>726</v>
      </c>
      <c r="K391" s="27"/>
      <c r="L391" s="21">
        <f>SUM(L384:L390)</f>
        <v>46.46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49</v>
      </c>
      <c r="F392" s="51">
        <v>200</v>
      </c>
      <c r="G392" s="51">
        <v>1</v>
      </c>
      <c r="H392" s="51">
        <v>1</v>
      </c>
      <c r="I392" s="51">
        <v>20</v>
      </c>
      <c r="J392" s="51">
        <v>94</v>
      </c>
      <c r="K392" s="52"/>
      <c r="L392" s="51">
        <v>28</v>
      </c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v>200</v>
      </c>
      <c r="G395" s="21">
        <v>1</v>
      </c>
      <c r="H395" s="21">
        <v>1</v>
      </c>
      <c r="I395" s="21">
        <v>20</v>
      </c>
      <c r="J395" s="21">
        <v>94</v>
      </c>
      <c r="K395" s="27"/>
      <c r="L395" s="21">
        <f>SUM(L392:L394)</f>
        <v>28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78</v>
      </c>
      <c r="F396" s="51">
        <v>120</v>
      </c>
      <c r="G396" s="51">
        <v>10</v>
      </c>
      <c r="H396" s="51">
        <v>10</v>
      </c>
      <c r="I396" s="51">
        <v>12</v>
      </c>
      <c r="J396" s="51">
        <v>182</v>
      </c>
      <c r="K396" s="52">
        <v>51</v>
      </c>
      <c r="L396" s="51">
        <v>36.630000000000003</v>
      </c>
    </row>
    <row r="397" spans="1:12" ht="15">
      <c r="A397" s="25"/>
      <c r="B397" s="16"/>
      <c r="C397" s="11"/>
      <c r="D397" s="7" t="s">
        <v>28</v>
      </c>
      <c r="E397" s="50" t="s">
        <v>79</v>
      </c>
      <c r="F397" s="51">
        <v>250</v>
      </c>
      <c r="G397" s="51">
        <v>13</v>
      </c>
      <c r="H397" s="51">
        <v>14</v>
      </c>
      <c r="I397" s="51">
        <v>26</v>
      </c>
      <c r="J397" s="51">
        <v>282</v>
      </c>
      <c r="K397" s="52">
        <v>106</v>
      </c>
      <c r="L397" s="51">
        <v>22.04</v>
      </c>
    </row>
    <row r="398" spans="1:12" ht="15">
      <c r="A398" s="25"/>
      <c r="B398" s="16"/>
      <c r="C398" s="11"/>
      <c r="D398" s="7" t="s">
        <v>29</v>
      </c>
      <c r="E398" s="50" t="s">
        <v>71</v>
      </c>
      <c r="F398" s="51">
        <v>300</v>
      </c>
      <c r="G398" s="51">
        <v>15</v>
      </c>
      <c r="H398" s="51">
        <v>36</v>
      </c>
      <c r="I398" s="51">
        <v>47</v>
      </c>
      <c r="J398" s="51">
        <v>581</v>
      </c>
      <c r="K398" s="52">
        <v>299</v>
      </c>
      <c r="L398" s="51">
        <v>52.04</v>
      </c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172</v>
      </c>
      <c r="F400" s="51">
        <v>200</v>
      </c>
      <c r="G400" s="51">
        <v>1</v>
      </c>
      <c r="H400" s="51">
        <v>0</v>
      </c>
      <c r="I400" s="51">
        <v>37</v>
      </c>
      <c r="J400" s="51">
        <v>155</v>
      </c>
      <c r="K400" s="52">
        <v>436</v>
      </c>
      <c r="L400" s="51">
        <v>14.15</v>
      </c>
    </row>
    <row r="401" spans="1:12" ht="15">
      <c r="A401" s="25"/>
      <c r="B401" s="16"/>
      <c r="C401" s="11"/>
      <c r="D401" s="7" t="s">
        <v>32</v>
      </c>
      <c r="E401" s="50" t="s">
        <v>48</v>
      </c>
      <c r="F401" s="51">
        <v>40</v>
      </c>
      <c r="G401" s="51">
        <v>3</v>
      </c>
      <c r="H401" s="51">
        <v>0</v>
      </c>
      <c r="I401" s="51">
        <v>20</v>
      </c>
      <c r="J401" s="51">
        <v>95</v>
      </c>
      <c r="K401" s="52"/>
      <c r="L401" s="51">
        <v>1.8</v>
      </c>
    </row>
    <row r="402" spans="1:12" ht="15">
      <c r="A402" s="25"/>
      <c r="B402" s="16"/>
      <c r="C402" s="11"/>
      <c r="D402" s="7" t="s">
        <v>33</v>
      </c>
      <c r="E402" s="50" t="s">
        <v>53</v>
      </c>
      <c r="F402" s="51">
        <v>80</v>
      </c>
      <c r="G402" s="51">
        <v>5</v>
      </c>
      <c r="H402" s="51">
        <v>1</v>
      </c>
      <c r="I402" s="51">
        <v>34</v>
      </c>
      <c r="J402" s="51">
        <v>163</v>
      </c>
      <c r="K402" s="52"/>
      <c r="L402" s="51">
        <v>3.6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v>990</v>
      </c>
      <c r="G405" s="21">
        <v>47</v>
      </c>
      <c r="H405" s="21">
        <v>61</v>
      </c>
      <c r="I405" s="21">
        <v>176</v>
      </c>
      <c r="J405" s="21">
        <v>1458</v>
      </c>
      <c r="K405" s="27"/>
      <c r="L405" s="21">
        <f>SUM(L396:L404)</f>
        <v>130.26000000000002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80</v>
      </c>
      <c r="F406" s="51">
        <v>100</v>
      </c>
      <c r="G406" s="51">
        <v>13</v>
      </c>
      <c r="H406" s="51">
        <v>12</v>
      </c>
      <c r="I406" s="51">
        <v>30</v>
      </c>
      <c r="J406" s="51">
        <v>282</v>
      </c>
      <c r="K406" s="52">
        <v>412</v>
      </c>
      <c r="L406" s="51">
        <v>35</v>
      </c>
    </row>
    <row r="407" spans="1:12" ht="15">
      <c r="A407" s="25"/>
      <c r="B407" s="16"/>
      <c r="C407" s="11"/>
      <c r="D407" s="12" t="s">
        <v>31</v>
      </c>
      <c r="E407" s="50" t="s">
        <v>52</v>
      </c>
      <c r="F407" s="51">
        <v>200</v>
      </c>
      <c r="G407" s="51">
        <v>1</v>
      </c>
      <c r="H407" s="51">
        <v>0</v>
      </c>
      <c r="I407" s="51">
        <v>20</v>
      </c>
      <c r="J407" s="51">
        <v>83</v>
      </c>
      <c r="K407" s="52">
        <v>389</v>
      </c>
      <c r="L407" s="51">
        <v>10.57</v>
      </c>
    </row>
    <row r="408" spans="1:12" ht="15">
      <c r="A408" s="25"/>
      <c r="B408" s="16"/>
      <c r="C408" s="11"/>
      <c r="D408" s="6"/>
      <c r="E408" s="50" t="s">
        <v>49</v>
      </c>
      <c r="F408" s="51">
        <v>100</v>
      </c>
      <c r="G408" s="51">
        <v>1</v>
      </c>
      <c r="H408" s="51">
        <v>1</v>
      </c>
      <c r="I408" s="51">
        <v>25</v>
      </c>
      <c r="J408" s="51">
        <v>118</v>
      </c>
      <c r="K408" s="52"/>
      <c r="L408" s="51">
        <v>22</v>
      </c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v>400</v>
      </c>
      <c r="G410" s="21">
        <v>15</v>
      </c>
      <c r="H410" s="21">
        <v>13</v>
      </c>
      <c r="I410" s="21">
        <v>75</v>
      </c>
      <c r="J410" s="21">
        <v>483</v>
      </c>
      <c r="K410" s="27"/>
      <c r="L410" s="21">
        <f>SUM(L406:L409)</f>
        <v>67.569999999999993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81</v>
      </c>
      <c r="F411" s="51">
        <v>100</v>
      </c>
      <c r="G411" s="51">
        <v>11</v>
      </c>
      <c r="H411" s="51">
        <v>23</v>
      </c>
      <c r="I411" s="51">
        <v>0</v>
      </c>
      <c r="J411" s="51">
        <v>252</v>
      </c>
      <c r="K411" s="52">
        <v>243</v>
      </c>
      <c r="L411" s="51">
        <v>26</v>
      </c>
    </row>
    <row r="412" spans="1:12" ht="15">
      <c r="A412" s="25"/>
      <c r="B412" s="16"/>
      <c r="C412" s="11"/>
      <c r="D412" s="7" t="s">
        <v>30</v>
      </c>
      <c r="E412" s="50" t="s">
        <v>82</v>
      </c>
      <c r="F412" s="51">
        <v>200</v>
      </c>
      <c r="G412" s="51">
        <v>4</v>
      </c>
      <c r="H412" s="51">
        <v>9</v>
      </c>
      <c r="I412" s="51">
        <v>11</v>
      </c>
      <c r="J412" s="51">
        <v>144</v>
      </c>
      <c r="K412" s="52">
        <v>106</v>
      </c>
      <c r="L412" s="51">
        <v>17.579999999999998</v>
      </c>
    </row>
    <row r="413" spans="1:12" ht="15">
      <c r="A413" s="25"/>
      <c r="B413" s="16"/>
      <c r="C413" s="11"/>
      <c r="D413" s="7" t="s">
        <v>31</v>
      </c>
      <c r="E413" s="50" t="s">
        <v>83</v>
      </c>
      <c r="F413" s="51">
        <v>200</v>
      </c>
      <c r="G413" s="51">
        <v>0</v>
      </c>
      <c r="H413" s="51">
        <v>0</v>
      </c>
      <c r="I413" s="51">
        <v>27</v>
      </c>
      <c r="J413" s="51">
        <v>112</v>
      </c>
      <c r="K413" s="52">
        <v>399</v>
      </c>
      <c r="L413" s="51">
        <v>8.61</v>
      </c>
    </row>
    <row r="414" spans="1:12" ht="15">
      <c r="A414" s="25"/>
      <c r="B414" s="16"/>
      <c r="C414" s="11"/>
      <c r="D414" s="7" t="s">
        <v>23</v>
      </c>
      <c r="E414" s="50" t="s">
        <v>48</v>
      </c>
      <c r="F414" s="51">
        <v>40</v>
      </c>
      <c r="G414" s="51">
        <v>3</v>
      </c>
      <c r="H414" s="51">
        <v>0</v>
      </c>
      <c r="I414" s="51">
        <v>20</v>
      </c>
      <c r="J414" s="51">
        <v>95</v>
      </c>
      <c r="K414" s="52"/>
      <c r="L414" s="51">
        <v>1.8</v>
      </c>
    </row>
    <row r="415" spans="1:12" ht="15">
      <c r="A415" s="25"/>
      <c r="B415" s="16"/>
      <c r="C415" s="11"/>
      <c r="D415" s="6"/>
      <c r="E415" s="50" t="s">
        <v>53</v>
      </c>
      <c r="F415" s="51">
        <v>20</v>
      </c>
      <c r="G415" s="51">
        <v>1</v>
      </c>
      <c r="H415" s="51">
        <v>0</v>
      </c>
      <c r="I415" s="51">
        <v>8</v>
      </c>
      <c r="J415" s="51">
        <v>41</v>
      </c>
      <c r="K415" s="52"/>
      <c r="L415" s="51">
        <v>0.9</v>
      </c>
    </row>
    <row r="416" spans="1:12" ht="15">
      <c r="A416" s="25"/>
      <c r="B416" s="16"/>
      <c r="C416" s="11"/>
      <c r="D416" s="6"/>
      <c r="E416" s="50" t="s">
        <v>84</v>
      </c>
      <c r="F416" s="51">
        <v>80</v>
      </c>
      <c r="G416" s="51">
        <v>5</v>
      </c>
      <c r="H416" s="51">
        <v>5</v>
      </c>
      <c r="I416" s="51">
        <v>1</v>
      </c>
      <c r="J416" s="51">
        <v>68</v>
      </c>
      <c r="K416" s="52">
        <v>209</v>
      </c>
      <c r="L416" s="51">
        <v>40.93</v>
      </c>
    </row>
    <row r="417" spans="1:12" ht="15">
      <c r="A417" s="26"/>
      <c r="B417" s="18"/>
      <c r="C417" s="8"/>
      <c r="D417" s="19" t="s">
        <v>39</v>
      </c>
      <c r="E417" s="9"/>
      <c r="F417" s="21">
        <v>640</v>
      </c>
      <c r="G417" s="21">
        <v>24</v>
      </c>
      <c r="H417" s="21">
        <v>37</v>
      </c>
      <c r="I417" s="21">
        <v>67</v>
      </c>
      <c r="J417" s="21">
        <v>712</v>
      </c>
      <c r="K417" s="27"/>
      <c r="L417" s="21">
        <f>SUM(L411:L416)</f>
        <v>95.82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 t="s">
        <v>85</v>
      </c>
      <c r="F419" s="51">
        <v>50</v>
      </c>
      <c r="G419" s="51">
        <v>5</v>
      </c>
      <c r="H419" s="51">
        <v>9</v>
      </c>
      <c r="I419" s="51">
        <v>21</v>
      </c>
      <c r="J419" s="51">
        <v>184</v>
      </c>
      <c r="K419" s="52">
        <v>11</v>
      </c>
      <c r="L419" s="51">
        <v>13.02</v>
      </c>
    </row>
    <row r="420" spans="1:12" ht="15">
      <c r="A420" s="25"/>
      <c r="B420" s="16"/>
      <c r="C420" s="11"/>
      <c r="D420" s="12" t="s">
        <v>31</v>
      </c>
      <c r="E420" s="50" t="s">
        <v>47</v>
      </c>
      <c r="F420" s="51">
        <v>200</v>
      </c>
      <c r="G420" s="51">
        <v>0</v>
      </c>
      <c r="H420" s="51">
        <v>0</v>
      </c>
      <c r="I420" s="51">
        <v>20</v>
      </c>
      <c r="J420" s="51">
        <v>82</v>
      </c>
      <c r="K420" s="52">
        <v>377</v>
      </c>
      <c r="L420" s="51">
        <v>3.87</v>
      </c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v>250</v>
      </c>
      <c r="G424" s="21">
        <v>5</v>
      </c>
      <c r="H424" s="21">
        <v>9</v>
      </c>
      <c r="I424" s="21">
        <v>41</v>
      </c>
      <c r="J424" s="21">
        <v>266</v>
      </c>
      <c r="K424" s="27"/>
      <c r="L424" s="21">
        <f>SUM(L419:L423)</f>
        <v>16.89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v>3000</v>
      </c>
      <c r="G425" s="34">
        <v>115</v>
      </c>
      <c r="H425" s="34">
        <v>150</v>
      </c>
      <c r="I425" s="34">
        <v>474</v>
      </c>
      <c r="J425" s="34">
        <v>3739</v>
      </c>
      <c r="K425" s="35"/>
      <c r="L425" s="34">
        <f>SUM(L391+L395+L405+L410+L417+L424)</f>
        <v>385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86</v>
      </c>
      <c r="F426" s="48">
        <v>200</v>
      </c>
      <c r="G426" s="48">
        <v>30</v>
      </c>
      <c r="H426" s="48">
        <v>23</v>
      </c>
      <c r="I426" s="48">
        <v>38</v>
      </c>
      <c r="J426" s="48">
        <v>480</v>
      </c>
      <c r="K426" s="49">
        <v>227</v>
      </c>
      <c r="L426" s="48">
        <v>64.92</v>
      </c>
    </row>
    <row r="427" spans="1:12" ht="15">
      <c r="A427" s="25"/>
      <c r="B427" s="16"/>
      <c r="C427" s="11"/>
      <c r="D427" s="6"/>
      <c r="E427" s="50" t="s">
        <v>87</v>
      </c>
      <c r="F427" s="51">
        <v>40</v>
      </c>
      <c r="G427" s="51">
        <v>2</v>
      </c>
      <c r="H427" s="51">
        <v>9</v>
      </c>
      <c r="I427" s="51">
        <v>16</v>
      </c>
      <c r="J427" s="51">
        <v>153</v>
      </c>
      <c r="K427" s="52">
        <v>1</v>
      </c>
      <c r="L427" s="51">
        <v>8.94</v>
      </c>
    </row>
    <row r="428" spans="1:12" ht="15">
      <c r="A428" s="25"/>
      <c r="B428" s="16"/>
      <c r="C428" s="11"/>
      <c r="D428" s="7" t="s">
        <v>22</v>
      </c>
      <c r="E428" s="50" t="s">
        <v>88</v>
      </c>
      <c r="F428" s="51">
        <v>200</v>
      </c>
      <c r="G428" s="51">
        <v>4</v>
      </c>
      <c r="H428" s="51">
        <v>4</v>
      </c>
      <c r="I428" s="51">
        <v>16</v>
      </c>
      <c r="J428" s="51">
        <v>115</v>
      </c>
      <c r="K428" s="52">
        <v>378</v>
      </c>
      <c r="L428" s="51">
        <v>9.4700000000000006</v>
      </c>
    </row>
    <row r="429" spans="1:12" ht="15">
      <c r="A429" s="25"/>
      <c r="B429" s="16"/>
      <c r="C429" s="11"/>
      <c r="D429" s="7" t="s">
        <v>23</v>
      </c>
      <c r="E429" s="50" t="s">
        <v>48</v>
      </c>
      <c r="F429" s="51">
        <v>60</v>
      </c>
      <c r="G429" s="51">
        <v>5</v>
      </c>
      <c r="H429" s="51">
        <v>0</v>
      </c>
      <c r="I429" s="51">
        <v>30</v>
      </c>
      <c r="J429" s="51">
        <v>142</v>
      </c>
      <c r="K429" s="52"/>
      <c r="L429" s="51">
        <v>2.7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 t="s">
        <v>56</v>
      </c>
      <c r="F431" s="51">
        <v>125</v>
      </c>
      <c r="G431" s="51">
        <v>4</v>
      </c>
      <c r="H431" s="51">
        <v>3</v>
      </c>
      <c r="I431" s="51">
        <v>6</v>
      </c>
      <c r="J431" s="51">
        <v>71</v>
      </c>
      <c r="K431" s="52"/>
      <c r="L431" s="51">
        <v>25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v>625</v>
      </c>
      <c r="G433" s="21">
        <v>45</v>
      </c>
      <c r="H433" s="21">
        <v>39</v>
      </c>
      <c r="I433" s="21">
        <v>106</v>
      </c>
      <c r="J433" s="21">
        <v>961</v>
      </c>
      <c r="K433" s="27"/>
      <c r="L433" s="21">
        <f>SUM(L426:L432)</f>
        <v>111.03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 t="s">
        <v>89</v>
      </c>
      <c r="F435" s="51">
        <v>30</v>
      </c>
      <c r="G435" s="51">
        <v>2</v>
      </c>
      <c r="H435" s="51">
        <v>3</v>
      </c>
      <c r="I435" s="51">
        <v>22</v>
      </c>
      <c r="J435" s="51">
        <v>125</v>
      </c>
      <c r="K435" s="52"/>
      <c r="L435" s="51">
        <v>6.93</v>
      </c>
    </row>
    <row r="436" spans="1:12" ht="15">
      <c r="A436" s="25"/>
      <c r="B436" s="16"/>
      <c r="C436" s="11"/>
      <c r="D436" s="6"/>
      <c r="E436" s="50" t="s">
        <v>52</v>
      </c>
      <c r="F436" s="51">
        <v>200</v>
      </c>
      <c r="G436" s="51">
        <v>1</v>
      </c>
      <c r="H436" s="51">
        <v>0</v>
      </c>
      <c r="I436" s="51">
        <v>20</v>
      </c>
      <c r="J436" s="51">
        <v>83</v>
      </c>
      <c r="K436" s="52">
        <v>389</v>
      </c>
      <c r="L436" s="51">
        <v>10.37</v>
      </c>
    </row>
    <row r="437" spans="1:12" ht="15">
      <c r="A437" s="26"/>
      <c r="B437" s="18"/>
      <c r="C437" s="8"/>
      <c r="D437" s="19" t="s">
        <v>39</v>
      </c>
      <c r="E437" s="9"/>
      <c r="F437" s="21">
        <v>230</v>
      </c>
      <c r="G437" s="21">
        <v>3</v>
      </c>
      <c r="H437" s="21">
        <v>3</v>
      </c>
      <c r="I437" s="21">
        <v>42</v>
      </c>
      <c r="J437" s="21">
        <v>208</v>
      </c>
      <c r="K437" s="27"/>
      <c r="L437" s="21">
        <f>SUM(L435:L436)</f>
        <v>17.299999999999997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90</v>
      </c>
      <c r="F438" s="51">
        <v>100</v>
      </c>
      <c r="G438" s="51">
        <v>3</v>
      </c>
      <c r="H438" s="51">
        <v>6</v>
      </c>
      <c r="I438" s="51">
        <v>9</v>
      </c>
      <c r="J438" s="51">
        <v>101</v>
      </c>
      <c r="K438" s="52">
        <v>49</v>
      </c>
      <c r="L438" s="51">
        <v>32.229999999999997</v>
      </c>
    </row>
    <row r="439" spans="1:12" ht="15">
      <c r="A439" s="25"/>
      <c r="B439" s="16"/>
      <c r="C439" s="11"/>
      <c r="D439" s="7" t="s">
        <v>28</v>
      </c>
      <c r="E439" s="50" t="s">
        <v>91</v>
      </c>
      <c r="F439" s="51">
        <v>250</v>
      </c>
      <c r="G439" s="51">
        <v>13</v>
      </c>
      <c r="H439" s="51">
        <v>2</v>
      </c>
      <c r="I439" s="51">
        <v>19</v>
      </c>
      <c r="J439" s="51">
        <v>144</v>
      </c>
      <c r="K439" s="52">
        <v>87</v>
      </c>
      <c r="L439" s="51">
        <v>23.32</v>
      </c>
    </row>
    <row r="440" spans="1:12" ht="15">
      <c r="A440" s="25"/>
      <c r="B440" s="16"/>
      <c r="C440" s="11"/>
      <c r="D440" s="7" t="s">
        <v>29</v>
      </c>
      <c r="E440" s="50" t="s">
        <v>92</v>
      </c>
      <c r="F440" s="51">
        <v>300</v>
      </c>
      <c r="G440" s="51">
        <v>19</v>
      </c>
      <c r="H440" s="51">
        <v>48</v>
      </c>
      <c r="I440" s="51">
        <v>43</v>
      </c>
      <c r="J440" s="51">
        <v>684</v>
      </c>
      <c r="K440" s="52">
        <v>260</v>
      </c>
      <c r="L440" s="51">
        <v>76.2</v>
      </c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 t="s">
        <v>54</v>
      </c>
      <c r="F442" s="51">
        <v>200</v>
      </c>
      <c r="G442" s="51">
        <v>7</v>
      </c>
      <c r="H442" s="51">
        <v>0</v>
      </c>
      <c r="I442" s="51">
        <v>61</v>
      </c>
      <c r="J442" s="51">
        <v>423</v>
      </c>
      <c r="K442" s="52"/>
      <c r="L442" s="51">
        <v>10.36</v>
      </c>
    </row>
    <row r="443" spans="1:12" ht="15">
      <c r="A443" s="25"/>
      <c r="B443" s="16"/>
      <c r="C443" s="11"/>
      <c r="D443" s="7" t="s">
        <v>32</v>
      </c>
      <c r="E443" s="50" t="s">
        <v>48</v>
      </c>
      <c r="F443" s="51">
        <v>40</v>
      </c>
      <c r="G443" s="51">
        <v>3</v>
      </c>
      <c r="H443" s="51">
        <v>0</v>
      </c>
      <c r="I443" s="51">
        <v>20</v>
      </c>
      <c r="J443" s="51">
        <v>95</v>
      </c>
      <c r="K443" s="52"/>
      <c r="L443" s="51">
        <v>1.8</v>
      </c>
    </row>
    <row r="444" spans="1:12" ht="15">
      <c r="A444" s="25"/>
      <c r="B444" s="16"/>
      <c r="C444" s="11"/>
      <c r="D444" s="7" t="s">
        <v>33</v>
      </c>
      <c r="E444" s="50" t="s">
        <v>53</v>
      </c>
      <c r="F444" s="51">
        <v>80</v>
      </c>
      <c r="G444" s="51">
        <v>5</v>
      </c>
      <c r="H444" s="51">
        <v>1</v>
      </c>
      <c r="I444" s="51">
        <v>34</v>
      </c>
      <c r="J444" s="51">
        <v>163</v>
      </c>
      <c r="K444" s="52"/>
      <c r="L444" s="51">
        <v>3.6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v>970</v>
      </c>
      <c r="G447" s="21">
        <v>50</v>
      </c>
      <c r="H447" s="21">
        <v>57</v>
      </c>
      <c r="I447" s="21">
        <v>186</v>
      </c>
      <c r="J447" s="21">
        <v>1610</v>
      </c>
      <c r="K447" s="27"/>
      <c r="L447" s="21">
        <f>SUM(L438:L446)</f>
        <v>147.51000000000002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93</v>
      </c>
      <c r="F448" s="51">
        <v>85</v>
      </c>
      <c r="G448" s="51">
        <v>6</v>
      </c>
      <c r="H448" s="51">
        <v>4</v>
      </c>
      <c r="I448" s="51">
        <v>48</v>
      </c>
      <c r="J448" s="51">
        <v>251</v>
      </c>
      <c r="K448" s="52">
        <v>410.1</v>
      </c>
      <c r="L448" s="51">
        <v>9.3000000000000007</v>
      </c>
    </row>
    <row r="449" spans="1:12" ht="15">
      <c r="A449" s="25"/>
      <c r="B449" s="16"/>
      <c r="C449" s="11"/>
      <c r="D449" s="12" t="s">
        <v>31</v>
      </c>
      <c r="E449" s="50" t="s">
        <v>94</v>
      </c>
      <c r="F449" s="51">
        <v>200</v>
      </c>
      <c r="G449" s="51">
        <v>6</v>
      </c>
      <c r="H449" s="51">
        <v>6</v>
      </c>
      <c r="I449" s="51">
        <v>9</v>
      </c>
      <c r="J449" s="51">
        <v>120</v>
      </c>
      <c r="K449" s="52"/>
      <c r="L449" s="51">
        <v>14</v>
      </c>
    </row>
    <row r="450" spans="1:12" ht="15">
      <c r="A450" s="25"/>
      <c r="B450" s="16"/>
      <c r="C450" s="11"/>
      <c r="D450" s="6"/>
      <c r="E450" s="50" t="s">
        <v>49</v>
      </c>
      <c r="F450" s="51">
        <v>100</v>
      </c>
      <c r="G450" s="51">
        <v>4</v>
      </c>
      <c r="H450" s="51">
        <v>1</v>
      </c>
      <c r="I450" s="51">
        <v>55</v>
      </c>
      <c r="J450" s="51">
        <v>250</v>
      </c>
      <c r="K450" s="52"/>
      <c r="L450" s="51">
        <v>18</v>
      </c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v>385</v>
      </c>
      <c r="G452" s="21">
        <v>16</v>
      </c>
      <c r="H452" s="21">
        <v>11</v>
      </c>
      <c r="I452" s="21">
        <v>112</v>
      </c>
      <c r="J452" s="21">
        <v>621</v>
      </c>
      <c r="K452" s="27"/>
      <c r="L452" s="21">
        <f>SUM(L448:L451)</f>
        <v>41.3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95</v>
      </c>
      <c r="F453" s="51">
        <v>180</v>
      </c>
      <c r="G453" s="51">
        <v>28</v>
      </c>
      <c r="H453" s="51">
        <v>7</v>
      </c>
      <c r="I453" s="51">
        <v>8</v>
      </c>
      <c r="J453" s="51">
        <v>213</v>
      </c>
      <c r="K453" s="52">
        <v>229</v>
      </c>
      <c r="L453" s="51">
        <v>41.29</v>
      </c>
    </row>
    <row r="454" spans="1:12" ht="15">
      <c r="A454" s="25"/>
      <c r="B454" s="16"/>
      <c r="C454" s="11"/>
      <c r="D454" s="7" t="s">
        <v>30</v>
      </c>
      <c r="E454" s="50" t="s">
        <v>96</v>
      </c>
      <c r="F454" s="51">
        <v>150</v>
      </c>
      <c r="G454" s="51">
        <v>3</v>
      </c>
      <c r="H454" s="51">
        <v>5</v>
      </c>
      <c r="I454" s="51">
        <v>24</v>
      </c>
      <c r="J454" s="51">
        <v>153</v>
      </c>
      <c r="K454" s="52">
        <v>310</v>
      </c>
      <c r="L454" s="51">
        <v>12.1</v>
      </c>
    </row>
    <row r="455" spans="1:12" ht="15">
      <c r="A455" s="25"/>
      <c r="B455" s="16"/>
      <c r="C455" s="11"/>
      <c r="D455" s="7" t="s">
        <v>31</v>
      </c>
      <c r="E455" s="50" t="s">
        <v>97</v>
      </c>
      <c r="F455" s="51">
        <v>200</v>
      </c>
      <c r="G455" s="51">
        <v>0</v>
      </c>
      <c r="H455" s="51">
        <v>0</v>
      </c>
      <c r="I455" s="51">
        <v>23</v>
      </c>
      <c r="J455" s="51">
        <v>96</v>
      </c>
      <c r="K455" s="52">
        <v>388</v>
      </c>
      <c r="L455" s="51">
        <v>6.92</v>
      </c>
    </row>
    <row r="456" spans="1:12" ht="15">
      <c r="A456" s="25"/>
      <c r="B456" s="16"/>
      <c r="C456" s="11"/>
      <c r="D456" s="7" t="s">
        <v>23</v>
      </c>
      <c r="E456" s="50" t="s">
        <v>48</v>
      </c>
      <c r="F456" s="51">
        <v>50</v>
      </c>
      <c r="G456" s="51">
        <v>4</v>
      </c>
      <c r="H456" s="51">
        <v>0</v>
      </c>
      <c r="I456" s="51">
        <v>25</v>
      </c>
      <c r="J456" s="51">
        <v>118</v>
      </c>
      <c r="K456" s="52"/>
      <c r="L456" s="51">
        <v>2.25</v>
      </c>
    </row>
    <row r="457" spans="1:12" ht="15">
      <c r="A457" s="25"/>
      <c r="B457" s="16"/>
      <c r="C457" s="11"/>
      <c r="D457" s="6"/>
      <c r="E457" s="50" t="s">
        <v>53</v>
      </c>
      <c r="F457" s="51">
        <v>20</v>
      </c>
      <c r="G457" s="51">
        <v>1</v>
      </c>
      <c r="H457" s="51">
        <v>0</v>
      </c>
      <c r="I457" s="51">
        <v>8</v>
      </c>
      <c r="J457" s="51">
        <v>41</v>
      </c>
      <c r="K457" s="52"/>
      <c r="L457" s="51">
        <v>0.9</v>
      </c>
    </row>
    <row r="458" spans="1:12" ht="15">
      <c r="A458" s="25"/>
      <c r="B458" s="16"/>
      <c r="C458" s="11"/>
      <c r="D458" s="6"/>
      <c r="E458" s="50" t="s">
        <v>98</v>
      </c>
      <c r="F458" s="51">
        <v>100</v>
      </c>
      <c r="G458" s="51">
        <v>2</v>
      </c>
      <c r="H458" s="51">
        <v>2</v>
      </c>
      <c r="I458" s="51">
        <v>8</v>
      </c>
      <c r="J458" s="51">
        <v>54</v>
      </c>
      <c r="K458" s="52">
        <v>45</v>
      </c>
      <c r="L458" s="51">
        <v>8.0299999999999994</v>
      </c>
    </row>
    <row r="459" spans="1:12" ht="15">
      <c r="A459" s="26"/>
      <c r="B459" s="18"/>
      <c r="C459" s="8"/>
      <c r="D459" s="19" t="s">
        <v>39</v>
      </c>
      <c r="E459" s="9"/>
      <c r="F459" s="21">
        <v>700</v>
      </c>
      <c r="G459" s="21">
        <v>38</v>
      </c>
      <c r="H459" s="21">
        <v>14</v>
      </c>
      <c r="I459" s="21">
        <v>96</v>
      </c>
      <c r="J459" s="21">
        <v>675</v>
      </c>
      <c r="K459" s="27"/>
      <c r="L459" s="21">
        <f>SUM(L453:L458)</f>
        <v>71.489999999999995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 t="s">
        <v>99</v>
      </c>
      <c r="F461" s="51">
        <v>120</v>
      </c>
      <c r="G461" s="51">
        <v>16</v>
      </c>
      <c r="H461" s="51">
        <v>8</v>
      </c>
      <c r="I461" s="51">
        <v>30</v>
      </c>
      <c r="J461" s="51">
        <v>259</v>
      </c>
      <c r="K461" s="52">
        <v>451</v>
      </c>
      <c r="L461" s="51">
        <v>23.65</v>
      </c>
    </row>
    <row r="462" spans="1:12" ht="15">
      <c r="A462" s="25"/>
      <c r="B462" s="16"/>
      <c r="C462" s="11"/>
      <c r="D462" s="12" t="s">
        <v>31</v>
      </c>
      <c r="E462" s="50" t="s">
        <v>62</v>
      </c>
      <c r="F462" s="51">
        <v>200</v>
      </c>
      <c r="G462" s="51">
        <v>5</v>
      </c>
      <c r="H462" s="51">
        <v>5</v>
      </c>
      <c r="I462" s="51">
        <v>25</v>
      </c>
      <c r="J462" s="51">
        <v>163</v>
      </c>
      <c r="K462" s="52">
        <v>382</v>
      </c>
      <c r="L462" s="51">
        <v>10.98</v>
      </c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 t="s">
        <v>100</v>
      </c>
      <c r="F464" s="51">
        <v>40</v>
      </c>
      <c r="G464" s="51">
        <v>3</v>
      </c>
      <c r="H464" s="51">
        <v>2</v>
      </c>
      <c r="I464" s="51">
        <v>34</v>
      </c>
      <c r="J464" s="51">
        <v>176</v>
      </c>
      <c r="K464" s="52"/>
      <c r="L464" s="51">
        <v>5.49</v>
      </c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v>360</v>
      </c>
      <c r="G466" s="21">
        <v>24</v>
      </c>
      <c r="H466" s="21">
        <v>15</v>
      </c>
      <c r="I466" s="21">
        <v>89</v>
      </c>
      <c r="J466" s="21">
        <v>598</v>
      </c>
      <c r="K466" s="27"/>
      <c r="L466" s="21">
        <f>SUM(L460:L465)</f>
        <v>40.119999999999997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v>3271</v>
      </c>
      <c r="G467" s="34">
        <v>169</v>
      </c>
      <c r="H467" s="34">
        <v>139</v>
      </c>
      <c r="I467" s="34">
        <v>570</v>
      </c>
      <c r="J467" s="34">
        <v>4250</v>
      </c>
      <c r="K467" s="35"/>
      <c r="L467" s="34">
        <f>SUM(L433+L437+L447+L452+L459+L466)</f>
        <v>428.75000000000006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101</v>
      </c>
      <c r="F468" s="48">
        <v>205</v>
      </c>
      <c r="G468" s="48">
        <v>8</v>
      </c>
      <c r="H468" s="48">
        <v>10</v>
      </c>
      <c r="I468" s="48">
        <v>36</v>
      </c>
      <c r="J468" s="48">
        <v>264</v>
      </c>
      <c r="K468" s="49">
        <v>184</v>
      </c>
      <c r="L468" s="48">
        <v>14.46</v>
      </c>
    </row>
    <row r="469" spans="1:12" ht="15">
      <c r="A469" s="25"/>
      <c r="B469" s="16"/>
      <c r="C469" s="11"/>
      <c r="D469" s="6"/>
      <c r="E469" s="50" t="s">
        <v>76</v>
      </c>
      <c r="F469" s="51">
        <v>55</v>
      </c>
      <c r="G469" s="51">
        <v>6</v>
      </c>
      <c r="H469" s="51">
        <v>14</v>
      </c>
      <c r="I469" s="51">
        <v>16</v>
      </c>
      <c r="J469" s="51">
        <v>210</v>
      </c>
      <c r="K469" s="52">
        <v>1</v>
      </c>
      <c r="L469" s="51">
        <v>18.32</v>
      </c>
    </row>
    <row r="470" spans="1:12" ht="15">
      <c r="A470" s="25"/>
      <c r="B470" s="16"/>
      <c r="C470" s="11"/>
      <c r="D470" s="7" t="s">
        <v>22</v>
      </c>
      <c r="E470" s="50" t="s">
        <v>102</v>
      </c>
      <c r="F470" s="51">
        <v>200</v>
      </c>
      <c r="G470" s="51">
        <v>1</v>
      </c>
      <c r="H470" s="51">
        <v>0</v>
      </c>
      <c r="I470" s="51">
        <v>23</v>
      </c>
      <c r="J470" s="51">
        <v>114</v>
      </c>
      <c r="K470" s="52">
        <v>430</v>
      </c>
      <c r="L470" s="51">
        <v>8.89</v>
      </c>
    </row>
    <row r="471" spans="1:12" ht="15">
      <c r="A471" s="25"/>
      <c r="B471" s="16"/>
      <c r="C471" s="11"/>
      <c r="D471" s="7" t="s">
        <v>23</v>
      </c>
      <c r="E471" s="50" t="s">
        <v>48</v>
      </c>
      <c r="F471" s="51">
        <v>60</v>
      </c>
      <c r="G471" s="51">
        <v>5</v>
      </c>
      <c r="H471" s="51">
        <v>0</v>
      </c>
      <c r="I471" s="51">
        <v>30</v>
      </c>
      <c r="J471" s="51">
        <v>142</v>
      </c>
      <c r="K471" s="52"/>
      <c r="L471" s="51">
        <v>2.7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v>520</v>
      </c>
      <c r="G475" s="21">
        <v>20</v>
      </c>
      <c r="H475" s="21">
        <v>24</v>
      </c>
      <c r="I475" s="21">
        <v>105</v>
      </c>
      <c r="J475" s="21">
        <v>730</v>
      </c>
      <c r="K475" s="27"/>
      <c r="L475" s="21">
        <f>SUM(L468:L474)</f>
        <v>44.370000000000005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49</v>
      </c>
      <c r="F476" s="51">
        <v>200</v>
      </c>
      <c r="G476" s="51">
        <v>1</v>
      </c>
      <c r="H476" s="51">
        <v>1</v>
      </c>
      <c r="I476" s="51">
        <v>20</v>
      </c>
      <c r="J476" s="51">
        <v>94</v>
      </c>
      <c r="K476" s="52"/>
      <c r="L476" s="51">
        <v>28</v>
      </c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v>200</v>
      </c>
      <c r="G479" s="21">
        <v>1</v>
      </c>
      <c r="H479" s="21">
        <v>1</v>
      </c>
      <c r="I479" s="21">
        <v>20</v>
      </c>
      <c r="J479" s="21">
        <v>94</v>
      </c>
      <c r="K479" s="27"/>
      <c r="L479" s="21">
        <f>SUM(L476:L478)</f>
        <v>28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70</v>
      </c>
      <c r="F480" s="51">
        <v>80</v>
      </c>
      <c r="G480" s="51">
        <v>0</v>
      </c>
      <c r="H480" s="51">
        <v>0</v>
      </c>
      <c r="I480" s="51">
        <v>0</v>
      </c>
      <c r="J480" s="51">
        <v>16</v>
      </c>
      <c r="K480" s="52">
        <v>71</v>
      </c>
      <c r="L480" s="51">
        <v>12.2</v>
      </c>
    </row>
    <row r="481" spans="1:12" ht="15">
      <c r="A481" s="25"/>
      <c r="B481" s="16"/>
      <c r="C481" s="11"/>
      <c r="D481" s="7" t="s">
        <v>28</v>
      </c>
      <c r="E481" s="50" t="s">
        <v>103</v>
      </c>
      <c r="F481" s="51">
        <v>270</v>
      </c>
      <c r="G481" s="51">
        <v>3</v>
      </c>
      <c r="H481" s="51">
        <v>12</v>
      </c>
      <c r="I481" s="51">
        <v>18</v>
      </c>
      <c r="J481" s="51">
        <v>200</v>
      </c>
      <c r="K481" s="52">
        <v>82</v>
      </c>
      <c r="L481" s="51">
        <v>16.690000000000001</v>
      </c>
    </row>
    <row r="482" spans="1:12" ht="15">
      <c r="A482" s="25"/>
      <c r="B482" s="16"/>
      <c r="C482" s="11"/>
      <c r="D482" s="7" t="s">
        <v>29</v>
      </c>
      <c r="E482" s="50" t="s">
        <v>104</v>
      </c>
      <c r="F482" s="51">
        <v>120</v>
      </c>
      <c r="G482" s="51">
        <v>21</v>
      </c>
      <c r="H482" s="51">
        <v>24</v>
      </c>
      <c r="I482" s="51">
        <v>17</v>
      </c>
      <c r="J482" s="51">
        <v>367</v>
      </c>
      <c r="K482" s="52">
        <v>500</v>
      </c>
      <c r="L482" s="51">
        <v>34.43</v>
      </c>
    </row>
    <row r="483" spans="1:12" ht="15">
      <c r="A483" s="25"/>
      <c r="B483" s="16"/>
      <c r="C483" s="11"/>
      <c r="D483" s="7" t="s">
        <v>30</v>
      </c>
      <c r="E483" s="50" t="s">
        <v>105</v>
      </c>
      <c r="F483" s="51">
        <v>200</v>
      </c>
      <c r="G483" s="51">
        <v>4</v>
      </c>
      <c r="H483" s="51">
        <v>10</v>
      </c>
      <c r="I483" s="51">
        <v>29</v>
      </c>
      <c r="J483" s="51">
        <v>223</v>
      </c>
      <c r="K483" s="52">
        <v>322</v>
      </c>
      <c r="L483" s="51">
        <v>18.87</v>
      </c>
    </row>
    <row r="484" spans="1:12" ht="15">
      <c r="A484" s="25"/>
      <c r="B484" s="16"/>
      <c r="C484" s="11"/>
      <c r="D484" s="7" t="s">
        <v>31</v>
      </c>
      <c r="E484" s="50" t="s">
        <v>52</v>
      </c>
      <c r="F484" s="51">
        <v>200</v>
      </c>
      <c r="G484" s="51">
        <v>1</v>
      </c>
      <c r="H484" s="51">
        <v>0</v>
      </c>
      <c r="I484" s="51">
        <v>20</v>
      </c>
      <c r="J484" s="51">
        <v>83</v>
      </c>
      <c r="K484" s="52">
        <v>389</v>
      </c>
      <c r="L484" s="51">
        <v>10.76</v>
      </c>
    </row>
    <row r="485" spans="1:12" ht="15">
      <c r="A485" s="25"/>
      <c r="B485" s="16"/>
      <c r="C485" s="11"/>
      <c r="D485" s="7" t="s">
        <v>32</v>
      </c>
      <c r="E485" s="50" t="s">
        <v>48</v>
      </c>
      <c r="F485" s="51">
        <v>50</v>
      </c>
      <c r="G485" s="51">
        <v>4</v>
      </c>
      <c r="H485" s="51">
        <v>0</v>
      </c>
      <c r="I485" s="51">
        <v>25</v>
      </c>
      <c r="J485" s="51">
        <v>118</v>
      </c>
      <c r="K485" s="52"/>
      <c r="L485" s="51">
        <v>2.25</v>
      </c>
    </row>
    <row r="486" spans="1:12" ht="15">
      <c r="A486" s="25"/>
      <c r="B486" s="16"/>
      <c r="C486" s="11"/>
      <c r="D486" s="7" t="s">
        <v>33</v>
      </c>
      <c r="E486" s="50" t="s">
        <v>53</v>
      </c>
      <c r="F486" s="51">
        <v>80</v>
      </c>
      <c r="G486" s="51">
        <v>5</v>
      </c>
      <c r="H486" s="51">
        <v>1</v>
      </c>
      <c r="I486" s="51">
        <v>34</v>
      </c>
      <c r="J486" s="51">
        <v>163</v>
      </c>
      <c r="K486" s="52"/>
      <c r="L486" s="51">
        <v>3.6</v>
      </c>
    </row>
    <row r="487" spans="1:12" ht="15">
      <c r="A487" s="25"/>
      <c r="B487" s="16"/>
      <c r="C487" s="11"/>
      <c r="D487" s="6"/>
      <c r="E487" s="50" t="s">
        <v>119</v>
      </c>
      <c r="F487" s="51" t="s">
        <v>119</v>
      </c>
      <c r="G487" s="51" t="s">
        <v>119</v>
      </c>
      <c r="H487" s="51" t="s">
        <v>119</v>
      </c>
      <c r="I487" s="51" t="s">
        <v>119</v>
      </c>
      <c r="J487" s="51" t="s">
        <v>119</v>
      </c>
      <c r="K487" s="52" t="s">
        <v>119</v>
      </c>
      <c r="L487" s="51" t="s">
        <v>119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v>1000</v>
      </c>
      <c r="G489" s="21">
        <v>38</v>
      </c>
      <c r="H489" s="21">
        <v>47</v>
      </c>
      <c r="I489" s="21">
        <v>146</v>
      </c>
      <c r="J489" s="21">
        <v>1170</v>
      </c>
      <c r="K489" s="27"/>
      <c r="L489" s="21">
        <f>SUM(L480:L488)</f>
        <v>98.8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89</v>
      </c>
      <c r="F490" s="51">
        <v>40</v>
      </c>
      <c r="G490" s="51">
        <v>2</v>
      </c>
      <c r="H490" s="51">
        <v>2</v>
      </c>
      <c r="I490" s="51">
        <v>30</v>
      </c>
      <c r="J490" s="51">
        <v>14</v>
      </c>
      <c r="K490" s="52"/>
      <c r="L490" s="51">
        <v>8</v>
      </c>
    </row>
    <row r="491" spans="1:12" ht="15">
      <c r="A491" s="25"/>
      <c r="B491" s="16"/>
      <c r="C491" s="11"/>
      <c r="D491" s="12" t="s">
        <v>31</v>
      </c>
      <c r="E491" s="50" t="s">
        <v>106</v>
      </c>
      <c r="F491" s="51">
        <v>200</v>
      </c>
      <c r="G491" s="51">
        <v>6</v>
      </c>
      <c r="H491" s="51">
        <v>5</v>
      </c>
      <c r="I491" s="51">
        <v>9</v>
      </c>
      <c r="J491" s="51">
        <v>113</v>
      </c>
      <c r="K491" s="52"/>
      <c r="L491" s="51">
        <v>16</v>
      </c>
    </row>
    <row r="492" spans="1:12" ht="25.5">
      <c r="A492" s="25"/>
      <c r="B492" s="16"/>
      <c r="C492" s="11"/>
      <c r="D492" s="6"/>
      <c r="E492" s="50" t="s">
        <v>107</v>
      </c>
      <c r="F492" s="51">
        <v>100</v>
      </c>
      <c r="G492" s="51">
        <v>12</v>
      </c>
      <c r="H492" s="51">
        <v>26</v>
      </c>
      <c r="I492" s="51">
        <v>47</v>
      </c>
      <c r="J492" s="51">
        <v>471</v>
      </c>
      <c r="K492" s="52"/>
      <c r="L492" s="51">
        <v>35</v>
      </c>
    </row>
    <row r="493" spans="1:12" ht="15">
      <c r="A493" s="25"/>
      <c r="B493" s="16"/>
      <c r="C493" s="11"/>
      <c r="D493" s="6"/>
      <c r="E493" s="50" t="s">
        <v>49</v>
      </c>
      <c r="F493" s="51">
        <v>100</v>
      </c>
      <c r="G493" s="51">
        <v>1</v>
      </c>
      <c r="H493" s="51">
        <v>1</v>
      </c>
      <c r="I493" s="51">
        <v>20</v>
      </c>
      <c r="J493" s="51">
        <v>94</v>
      </c>
      <c r="K493" s="52"/>
      <c r="L493" s="51">
        <v>24</v>
      </c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440</v>
      </c>
      <c r="G494" s="21">
        <f>SUM(G490:G493)</f>
        <v>21</v>
      </c>
      <c r="H494" s="21">
        <f>SUM(H490:H493)</f>
        <v>34</v>
      </c>
      <c r="I494" s="21">
        <f>SUM(I490:I493)</f>
        <v>106</v>
      </c>
      <c r="J494" s="21">
        <f>SUM(J490:J493)</f>
        <v>692</v>
      </c>
      <c r="K494" s="27"/>
      <c r="L494" s="21">
        <f>SUM(L487:L493)</f>
        <v>181.8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2160</v>
      </c>
      <c r="G509" s="34">
        <f>G475+G479+G489+G494+G501+G508</f>
        <v>80</v>
      </c>
      <c r="H509" s="34">
        <f>H475+H479+H489+H494+H501+H508</f>
        <v>106</v>
      </c>
      <c r="I509" s="34">
        <f>I475+I479+I489+I494+I501+I508</f>
        <v>377</v>
      </c>
      <c r="J509" s="34">
        <f>J475+J479+J489+J494+J501+J508</f>
        <v>2686</v>
      </c>
      <c r="K509" s="35"/>
      <c r="L509" s="34">
        <f>SUM(L468:L474,L476:L478,L481:L488,L487:L493)</f>
        <v>340.77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2923.6</v>
      </c>
      <c r="G594" s="42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122.9</v>
      </c>
      <c r="H594" s="42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147.1</v>
      </c>
      <c r="I594" s="42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472.2</v>
      </c>
      <c r="J594" s="42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3719.5</v>
      </c>
      <c r="K594" s="42"/>
      <c r="L594" s="42">
        <f>SUM(L47+L89+L131+L173+L215+L341+L383+L425+L467+L509)</f>
        <v>3604.56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11" type="noConversion"/>
  <pageMargins left="0.7" right="0.7" top="0.75" bottom="0.75" header="0.3" footer="0.3"/>
  <pageSetup paperSize="9" orientation="portrait" r:id="rId1"/>
  <ignoredErrors>
    <ignoredError sqref="F200:J200 F494:J494 F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2023-10-12T08:27:32Z</cp:lastPrinted>
  <dcterms:created xsi:type="dcterms:W3CDTF">2022-05-16T14:23:56Z</dcterms:created>
  <dcterms:modified xsi:type="dcterms:W3CDTF">2023-10-13T03:23:50Z</dcterms:modified>
</cp:coreProperties>
</file>